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alenos" sheetId="1" r:id="rId1"/>
    <sheet name="No nomencladas" sheetId="2" r:id="rId2"/>
  </sheets>
  <definedNames/>
  <calcPr fullCalcOnLoad="1"/>
</workbook>
</file>

<file path=xl/sharedStrings.xml><?xml version="1.0" encoding="utf-8"?>
<sst xmlns="http://schemas.openxmlformats.org/spreadsheetml/2006/main" count="211" uniqueCount="162">
  <si>
    <t>Vigencia 01/04/2022</t>
  </si>
  <si>
    <t>Vigencia 01/08/2022</t>
  </si>
  <si>
    <t>Vigencia 01/09/2022</t>
  </si>
  <si>
    <t>Vigencia 01/10/2022</t>
  </si>
  <si>
    <t>Vigencia 01/12/2022</t>
  </si>
  <si>
    <t>Vigencia 01/01/2023</t>
  </si>
  <si>
    <t>Vigencia 01/02/2023</t>
  </si>
  <si>
    <t>Vigencia 01/03/2023</t>
  </si>
  <si>
    <t>Vigencia 01/04/2023</t>
  </si>
  <si>
    <t>Vigencia 01/05/2023</t>
  </si>
  <si>
    <t>Vigencia 01/06/2023</t>
  </si>
  <si>
    <t>Vigencia 01/07/2023</t>
  </si>
  <si>
    <t>Vigencia 01/08/2023</t>
  </si>
  <si>
    <t>Categoria</t>
  </si>
  <si>
    <t>Prestación</t>
  </si>
  <si>
    <t>A</t>
  </si>
  <si>
    <t>B</t>
  </si>
  <si>
    <t>C</t>
  </si>
  <si>
    <t>Consultas</t>
  </si>
  <si>
    <t>Galeno Qx</t>
  </si>
  <si>
    <t>Gto Qx</t>
  </si>
  <si>
    <t>Galeno Practica</t>
  </si>
  <si>
    <t>Otros Gastos</t>
  </si>
  <si>
    <t>Galeno Rx / Eco</t>
  </si>
  <si>
    <t>Gto Eco Rx / Eco</t>
  </si>
  <si>
    <t>Gto bioquimico</t>
  </si>
  <si>
    <t>110403 / 110401</t>
  </si>
  <si>
    <t>Cesarea / Parto</t>
  </si>
  <si>
    <t>Codigo SM</t>
  </si>
  <si>
    <t>Codigo AMM</t>
  </si>
  <si>
    <t>Valor Abril 2022</t>
  </si>
  <si>
    <t>Valor Agosto 2022</t>
  </si>
  <si>
    <t>Valor Septiembre 2022</t>
  </si>
  <si>
    <t>Valor Octubre 2022</t>
  </si>
  <si>
    <t>Valor Diciembre 2022</t>
  </si>
  <si>
    <t>Valor Enero 2023</t>
  </si>
  <si>
    <t>Valor Febrero 2023</t>
  </si>
  <si>
    <t>Valor Marzo 2023</t>
  </si>
  <si>
    <t>Valor Abril 2023</t>
  </si>
  <si>
    <t>Valor Mayo 2023</t>
  </si>
  <si>
    <t>Valor Junio 2023</t>
  </si>
  <si>
    <t>Valor Julio 2023</t>
  </si>
  <si>
    <t>Valor Agosto 2023</t>
  </si>
  <si>
    <t>Aplicación intraocular (intravítrea) de fármacos</t>
  </si>
  <si>
    <t>Módulo Conjuntiva (incluye: pterigeon o pinguecula con extracción simple)</t>
  </si>
  <si>
    <t>Fotocirugía Yag laser unilateral (CAPSULOTOMIA)</t>
  </si>
  <si>
    <t>Fotocirugía Laser argon unilateral</t>
  </si>
  <si>
    <t>Módulo Desprendimiento de Retina</t>
  </si>
  <si>
    <t>Módulo (LASIK) Cirugía combinada Excímer Láser y Queratomileusis</t>
  </si>
  <si>
    <t>Módulo de cirugía de Cataratas.Facoemulsificación.</t>
  </si>
  <si>
    <t>Cateterización Vías Lagrimales conducto Unilateral (Puntung Plug)</t>
  </si>
  <si>
    <t>Implante de tapones lagrimales (Puntum Plug, Painless y similares)</t>
  </si>
  <si>
    <t>Tratamiento Esclerosante de Várices por Sesión</t>
  </si>
  <si>
    <t>Colecistectomía Laparoscópica</t>
  </si>
  <si>
    <t>Módulo Ureterorenoscopía Diagnóstica</t>
  </si>
  <si>
    <t>Laparoscopía Ginecológica Diagnóstica</t>
  </si>
  <si>
    <t>Histeroscopía Diagnóstica/Microcolpohisteroscopía (incluye la toma biopsia por c</t>
  </si>
  <si>
    <t>Histeroscopía Terapéutica (con uso de resectoscopio y/Extraccion de DIU)</t>
  </si>
  <si>
    <t>Laparoscopía Ginecológica Terapéutica</t>
  </si>
  <si>
    <t>Modulo de Cirugia translaparoscopica Ginecologica para Ligadura de Trompas</t>
  </si>
  <si>
    <t>Histerectomía Laparoscópica</t>
  </si>
  <si>
    <t>Artroscopía terapéutica simple</t>
  </si>
  <si>
    <t>Artroscopía compleja</t>
  </si>
  <si>
    <t>Criocirugía dermatológica</t>
  </si>
  <si>
    <t>Criocirugía Dermatológica de Lesiones Malignas</t>
  </si>
  <si>
    <t>Receptores de Estrogenos y Progesterona</t>
  </si>
  <si>
    <t>Punción aspirativa biopsia c/ aguja fina</t>
  </si>
  <si>
    <t>Modulo de Inmunohistoquímica</t>
  </si>
  <si>
    <t>Citometría de flujo</t>
  </si>
  <si>
    <t>Inmunofenotipo por citometría de flujo</t>
  </si>
  <si>
    <t>Tilt - Test</t>
  </si>
  <si>
    <t>Ergometría 12 canales/derivaciones</t>
  </si>
  <si>
    <t>DUPLEX</t>
  </si>
  <si>
    <t>Holter de presión o Presurometría</t>
  </si>
  <si>
    <t>Holter 3 canales</t>
  </si>
  <si>
    <t>Ecodoppler cardíaco</t>
  </si>
  <si>
    <t>Ecodoppler blanco y negro</t>
  </si>
  <si>
    <t>Ecodoppler color. Incluye: vasos de cuello o carotideo, aorta abdominal, m.infer</t>
  </si>
  <si>
    <t>Ecodoppler Transesofágico Color</t>
  </si>
  <si>
    <t>Ecodoppler Cardiaco Fetal</t>
  </si>
  <si>
    <t>Ecodoppler de vasos espermáticos.</t>
  </si>
  <si>
    <t>Ecodoppler color renal</t>
  </si>
  <si>
    <t>Ecodoppler Obstétrico/Ginecológico</t>
  </si>
  <si>
    <t>Eco - Stress Cardíaco con Ejercicio</t>
  </si>
  <si>
    <t>Ecografía Transvaginal</t>
  </si>
  <si>
    <t>Ecografía tridimensional</t>
  </si>
  <si>
    <t>Ecografía marcadores cromosomopatías (Scan fetal detallado por ecografía)</t>
  </si>
  <si>
    <t>Ecografía de translucencia nucal</t>
  </si>
  <si>
    <t>Punción biopsia c/aguja gruesa bajo control ecográfico o estereotáxica c/disposi</t>
  </si>
  <si>
    <t>Marcación prequirúrgica de mama bajo contro ecográfico unilateral</t>
  </si>
  <si>
    <t>Ecografía peneana</t>
  </si>
  <si>
    <t>Ecografía de cadera</t>
  </si>
  <si>
    <t>Ecografía partes blandas - ultrasonografía</t>
  </si>
  <si>
    <t>Ecografía de parótida</t>
  </si>
  <si>
    <t>Ecografía muscular</t>
  </si>
  <si>
    <t>Ecografía Transrectal</t>
  </si>
  <si>
    <t>Ecografia 4D  obstetrica</t>
  </si>
  <si>
    <t>Videoesofagogastroduodenofibroscopía</t>
  </si>
  <si>
    <t>Videoendoscopía digestiva alta  terapéutica</t>
  </si>
  <si>
    <t>Videoendoscopía digestiva alta diagnóstica</t>
  </si>
  <si>
    <t>Colangiopancreotografía retrógrada endoscópica.</t>
  </si>
  <si>
    <t>Papilotomía Endoscópica</t>
  </si>
  <si>
    <t>Videofibrocolonoscopía</t>
  </si>
  <si>
    <t>Videoendoscopía digestiva baja terapéutica</t>
  </si>
  <si>
    <t>Videoendoscopía digestiva baja diagnóstica</t>
  </si>
  <si>
    <t>Videocolonoscopia para menores de 40 años</t>
  </si>
  <si>
    <t>Análisis Cromosómico en material de aborto</t>
  </si>
  <si>
    <t>Análisis Cromosómico Cariotipo</t>
  </si>
  <si>
    <t>Análisis Cromosómico de Alta Resolución</t>
  </si>
  <si>
    <t>Biopsia por Aspiración de vellosidades coriales</t>
  </si>
  <si>
    <t>Amniocentesis</t>
  </si>
  <si>
    <t>Fragilidad del cromosoma X por estudio citogenético</t>
  </si>
  <si>
    <t>Módulo Transfusión Sangre Total</t>
  </si>
  <si>
    <t>Espirometría computarizada</t>
  </si>
  <si>
    <t>Espirometría computada y reactividad bronquial</t>
  </si>
  <si>
    <t>Test de Marcha de 6´</t>
  </si>
  <si>
    <t>Ventilación Presión Positiva voluntaria máxima</t>
  </si>
  <si>
    <t xml:space="preserve">Poligrafía diagnóstica en domicilio nocturna </t>
  </si>
  <si>
    <t>Electroencefalograma de Sueño Prolongado</t>
  </si>
  <si>
    <t>Potencial evocado de cualquier vía de conducción o sentido</t>
  </si>
  <si>
    <t>Mapeo cerebral Computado</t>
  </si>
  <si>
    <t>Polisomnografía diurna</t>
  </si>
  <si>
    <t>Oximetría digital diurna</t>
  </si>
  <si>
    <t>Video EEG (Telemetría)</t>
  </si>
  <si>
    <t>Test de Latencias Múltiples</t>
  </si>
  <si>
    <t>Campo Visual Computado</t>
  </si>
  <si>
    <t>Electroretinograma computarizado</t>
  </si>
  <si>
    <t>Ecometría unilateral</t>
  </si>
  <si>
    <t>Topografía Corneal Computarizada</t>
  </si>
  <si>
    <t>Paquimetría Ultrasónica Computarizada</t>
  </si>
  <si>
    <t>Ecometría bilateral</t>
  </si>
  <si>
    <t>Topografía Corneal Computarizada Bilateral</t>
  </si>
  <si>
    <t>Paquimetría Ultrasónica Computarizada Bilateral</t>
  </si>
  <si>
    <t>Refractometría computarizada o autorefracción o autorefractometría</t>
  </si>
  <si>
    <t>Recuento endotelial corneal</t>
  </si>
  <si>
    <t>Exámen de ojo seco.</t>
  </si>
  <si>
    <t>Examen Citobacteriológico ocular</t>
  </si>
  <si>
    <t>Test de lotmar o interferometría</t>
  </si>
  <si>
    <t>Test de Visión de los Colores</t>
  </si>
  <si>
    <t>Estudio de la Sensibilidad de Contraste</t>
  </si>
  <si>
    <t>Rinofibrolaringoscopía</t>
  </si>
  <si>
    <t>Densitometría ósea 1 región</t>
  </si>
  <si>
    <t>Densitometría ósea cuerpo entero</t>
  </si>
  <si>
    <t>Espinograma completo F y P</t>
  </si>
  <si>
    <t>Espinograma F</t>
  </si>
  <si>
    <t>Mamografía Magnificada Unilateral</t>
  </si>
  <si>
    <t>Mamografía de alta resolución</t>
  </si>
  <si>
    <t>Mamografía Magnificada Bilateral</t>
  </si>
  <si>
    <t>Tomografía de papila óptica. HRT</t>
  </si>
  <si>
    <t>OCT. Tomografía de Coherencia Óptica de cámara posterior.</t>
  </si>
  <si>
    <t>Punción Hepatobilira esplenica, pancreatica renal suprarrenal guiada por TAC</t>
  </si>
  <si>
    <t>Procedimiento/Biopsia/Drenaje Percutáneo bajo control TAC</t>
  </si>
  <si>
    <t>Procedimiento/Drenaje Abscesos bajo control RADIOL/TAC y/O ECO</t>
  </si>
  <si>
    <t>Módulo Quimioterapia</t>
  </si>
  <si>
    <t>Penescopía</t>
  </si>
  <si>
    <t>Estudio Urodinámico Completo</t>
  </si>
  <si>
    <t>Uroflujometría Miccional</t>
  </si>
  <si>
    <t>Test drogas vasoactivas (test de papaverina)</t>
  </si>
  <si>
    <t>Cavernosografía</t>
  </si>
  <si>
    <t>Test neurofisiológico</t>
  </si>
  <si>
    <t>Monitoreo peneano nocturno (Rigiscan)</t>
  </si>
  <si>
    <t>Penescopía con Biopsia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</si>
</sst>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$ &quot;#,##0.00"/>
    <numFmt numFmtId="166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.5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4" fontId="1" fillId="0" borderId="1" xfId="0" applyFont="1" applyBorder="1" applyAlignment="1">
      <alignment/>
    </xf>
    <xf numFmtId="164" fontId="3" fillId="0" borderId="1" xfId="0" applyFont="1" applyBorder="1" applyAlignment="1">
      <alignment vertical="center"/>
    </xf>
    <xf numFmtId="164" fontId="4" fillId="2" borderId="1" xfId="0" applyFont="1" applyFill="1" applyBorder="1" applyAlignment="1">
      <alignment/>
    </xf>
    <xf numFmtId="165" fontId="4" fillId="2" borderId="1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>
      <alignment wrapText="1"/>
    </xf>
    <xf numFmtId="166" fontId="0" fillId="0" borderId="0" xfId="0" applyNumberFormat="1" applyAlignment="1">
      <alignment/>
    </xf>
    <xf numFmtId="166" fontId="0" fillId="0" borderId="3" xfId="0" applyNumberFormat="1" applyBorder="1" applyAlignment="1">
      <alignment/>
    </xf>
    <xf numFmtId="164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40</xdr:col>
      <xdr:colOff>19050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25717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0</xdr:row>
      <xdr:rowOff>133350</xdr:rowOff>
    </xdr:from>
    <xdr:to>
      <xdr:col>15</xdr:col>
      <xdr:colOff>704850</xdr:colOff>
      <xdr:row>0</xdr:row>
      <xdr:rowOff>714375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3350"/>
          <a:ext cx="26765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7"/>
  <sheetViews>
    <sheetView workbookViewId="0" topLeftCell="A1">
      <selection activeCell="AN17" sqref="AN17"/>
    </sheetView>
  </sheetViews>
  <sheetFormatPr defaultColWidth="9.140625" defaultRowHeight="15"/>
  <cols>
    <col min="1" max="1" width="14.140625" style="0" customWidth="1"/>
    <col min="2" max="2" width="16.7109375" style="0" customWidth="1"/>
    <col min="3" max="38" width="11.8515625" style="0" hidden="1" customWidth="1"/>
    <col min="39" max="41" width="11.8515625" style="0" customWidth="1"/>
    <col min="42" max="16384" width="10.8515625" style="0" customWidth="1"/>
  </cols>
  <sheetData>
    <row r="1" ht="44.25" customHeight="1"/>
    <row r="2" spans="3:41" ht="15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5.75">
      <c r="B3" s="1"/>
      <c r="C3" s="2" t="s">
        <v>0</v>
      </c>
      <c r="D3" s="2"/>
      <c r="E3" s="2"/>
      <c r="F3" s="2" t="s">
        <v>1</v>
      </c>
      <c r="G3" s="2"/>
      <c r="H3" s="2"/>
      <c r="I3" s="2" t="s">
        <v>2</v>
      </c>
      <c r="J3" s="2"/>
      <c r="K3" s="2"/>
      <c r="L3" s="2" t="s">
        <v>3</v>
      </c>
      <c r="M3" s="2"/>
      <c r="N3" s="2"/>
      <c r="O3" s="2" t="s">
        <v>4</v>
      </c>
      <c r="P3" s="2"/>
      <c r="Q3" s="2"/>
      <c r="R3" s="2" t="s">
        <v>5</v>
      </c>
      <c r="S3" s="2"/>
      <c r="T3" s="2"/>
      <c r="U3" s="2" t="s">
        <v>6</v>
      </c>
      <c r="V3" s="2"/>
      <c r="W3" s="2"/>
      <c r="X3" s="2" t="s">
        <v>7</v>
      </c>
      <c r="Y3" s="2"/>
      <c r="Z3" s="2"/>
      <c r="AA3" s="2" t="s">
        <v>8</v>
      </c>
      <c r="AB3" s="2"/>
      <c r="AC3" s="2"/>
      <c r="AD3" s="2" t="s">
        <v>9</v>
      </c>
      <c r="AE3" s="2"/>
      <c r="AF3" s="2"/>
      <c r="AG3" s="2" t="s">
        <v>10</v>
      </c>
      <c r="AH3" s="2"/>
      <c r="AI3" s="2"/>
      <c r="AJ3" s="2" t="s">
        <v>11</v>
      </c>
      <c r="AK3" s="2"/>
      <c r="AL3" s="2"/>
      <c r="AM3" s="2" t="s">
        <v>12</v>
      </c>
      <c r="AN3" s="2"/>
      <c r="AO3" s="2"/>
    </row>
    <row r="4" spans="3:41" ht="15.7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3:41" ht="15.75">
      <c r="C5" s="3" t="s">
        <v>13</v>
      </c>
      <c r="D5" s="3"/>
      <c r="E5" s="3"/>
      <c r="F5" s="3" t="s">
        <v>13</v>
      </c>
      <c r="G5" s="3"/>
      <c r="H5" s="3"/>
      <c r="I5" s="3" t="s">
        <v>13</v>
      </c>
      <c r="J5" s="3"/>
      <c r="K5" s="3"/>
      <c r="L5" s="3" t="s">
        <v>13</v>
      </c>
      <c r="M5" s="3"/>
      <c r="N5" s="3"/>
      <c r="O5" s="3" t="s">
        <v>13</v>
      </c>
      <c r="P5" s="3"/>
      <c r="Q5" s="3"/>
      <c r="R5" s="3" t="s">
        <v>13</v>
      </c>
      <c r="S5" s="3"/>
      <c r="T5" s="3"/>
      <c r="U5" s="3" t="s">
        <v>13</v>
      </c>
      <c r="V5" s="3"/>
      <c r="W5" s="3"/>
      <c r="X5" s="3" t="s">
        <v>13</v>
      </c>
      <c r="Y5" s="3"/>
      <c r="Z5" s="3"/>
      <c r="AA5" s="3" t="s">
        <v>13</v>
      </c>
      <c r="AB5" s="3"/>
      <c r="AC5" s="3"/>
      <c r="AD5" s="3" t="s">
        <v>13</v>
      </c>
      <c r="AE5" s="3"/>
      <c r="AF5" s="3"/>
      <c r="AG5" s="3" t="s">
        <v>13</v>
      </c>
      <c r="AH5" s="3"/>
      <c r="AI5" s="3"/>
      <c r="AJ5" s="3" t="s">
        <v>13</v>
      </c>
      <c r="AK5" s="3"/>
      <c r="AL5" s="3"/>
      <c r="AM5" s="3" t="s">
        <v>13</v>
      </c>
      <c r="AN5" s="3"/>
      <c r="AO5" s="3"/>
    </row>
    <row r="6" spans="2:41" ht="15.75">
      <c r="B6" s="4" t="s">
        <v>14</v>
      </c>
      <c r="C6" s="5" t="s">
        <v>15</v>
      </c>
      <c r="D6" s="5" t="s">
        <v>16</v>
      </c>
      <c r="E6" s="5" t="s">
        <v>17</v>
      </c>
      <c r="F6" s="5" t="s">
        <v>15</v>
      </c>
      <c r="G6" s="5" t="s">
        <v>16</v>
      </c>
      <c r="H6" s="5" t="s">
        <v>17</v>
      </c>
      <c r="I6" s="5" t="s">
        <v>15</v>
      </c>
      <c r="J6" s="5" t="s">
        <v>16</v>
      </c>
      <c r="K6" s="5" t="s">
        <v>17</v>
      </c>
      <c r="L6" s="5" t="s">
        <v>15</v>
      </c>
      <c r="M6" s="5" t="s">
        <v>16</v>
      </c>
      <c r="N6" s="5" t="s">
        <v>17</v>
      </c>
      <c r="O6" s="5" t="s">
        <v>15</v>
      </c>
      <c r="P6" s="5" t="s">
        <v>16</v>
      </c>
      <c r="Q6" s="5" t="s">
        <v>17</v>
      </c>
      <c r="R6" s="5" t="s">
        <v>15</v>
      </c>
      <c r="S6" s="5" t="s">
        <v>16</v>
      </c>
      <c r="T6" s="5" t="s">
        <v>17</v>
      </c>
      <c r="U6" s="5" t="s">
        <v>15</v>
      </c>
      <c r="V6" s="5" t="s">
        <v>16</v>
      </c>
      <c r="W6" s="5" t="s">
        <v>17</v>
      </c>
      <c r="X6" s="5" t="s">
        <v>15</v>
      </c>
      <c r="Y6" s="5" t="s">
        <v>16</v>
      </c>
      <c r="Z6" s="5" t="s">
        <v>17</v>
      </c>
      <c r="AA6" s="5" t="s">
        <v>15</v>
      </c>
      <c r="AB6" s="5" t="s">
        <v>16</v>
      </c>
      <c r="AC6" s="5" t="s">
        <v>17</v>
      </c>
      <c r="AD6" s="5" t="s">
        <v>15</v>
      </c>
      <c r="AE6" s="5" t="s">
        <v>16</v>
      </c>
      <c r="AF6" s="5" t="s">
        <v>17</v>
      </c>
      <c r="AG6" s="5" t="s">
        <v>15</v>
      </c>
      <c r="AH6" s="5" t="s">
        <v>16</v>
      </c>
      <c r="AI6" s="5" t="s">
        <v>17</v>
      </c>
      <c r="AJ6" s="5" t="s">
        <v>15</v>
      </c>
      <c r="AK6" s="5" t="s">
        <v>16</v>
      </c>
      <c r="AL6" s="5" t="s">
        <v>17</v>
      </c>
      <c r="AM6" s="5" t="s">
        <v>15</v>
      </c>
      <c r="AN6" s="5" t="s">
        <v>16</v>
      </c>
      <c r="AO6" s="5" t="s">
        <v>17</v>
      </c>
    </row>
    <row r="7" spans="2:41" ht="15.75">
      <c r="B7" s="6" t="s">
        <v>18</v>
      </c>
      <c r="C7" s="7">
        <v>1010.1226200000002</v>
      </c>
      <c r="D7" s="7">
        <v>1061.92378</v>
      </c>
      <c r="E7" s="7">
        <v>1135.7404330000002</v>
      </c>
      <c r="F7" s="7">
        <f aca="true" t="shared" si="0" ref="F7:F14">C7*1.2105</f>
        <v>1222.7534315100002</v>
      </c>
      <c r="G7" s="7">
        <f aca="true" t="shared" si="1" ref="G7:G14">D7*1.2105</f>
        <v>1285.45873569</v>
      </c>
      <c r="H7" s="7">
        <f aca="true" t="shared" si="2" ref="H7:H14">E7*1.2105</f>
        <v>1374.8137941465002</v>
      </c>
      <c r="I7" s="7">
        <f aca="true" t="shared" si="3" ref="I7:I14">F7*1.102</f>
        <v>1347.4742815240202</v>
      </c>
      <c r="J7" s="7">
        <f aca="true" t="shared" si="4" ref="J7:J14">G7*1.102</f>
        <v>1416.57552673038</v>
      </c>
      <c r="K7" s="7">
        <f aca="true" t="shared" si="5" ref="K7:K14">H7*1.102</f>
        <v>1515.0448011494434</v>
      </c>
      <c r="L7" s="7">
        <f aca="true" t="shared" si="6" ref="L7:L14">I7*1.1037</f>
        <v>1487.207364518061</v>
      </c>
      <c r="M7" s="7">
        <f aca="true" t="shared" si="7" ref="M7:M14">J7*1.1037</f>
        <v>1563.4744088523203</v>
      </c>
      <c r="N7" s="7">
        <f aca="true" t="shared" si="8" ref="N7:N14">K7*1.1037</f>
        <v>1672.1549470286404</v>
      </c>
      <c r="O7" s="7">
        <f aca="true" t="shared" si="9" ref="O7:O14">L7*1.062</f>
        <v>1579.4142211181809</v>
      </c>
      <c r="P7" s="7">
        <f aca="true" t="shared" si="10" ref="P7:P14">M7*1.062</f>
        <v>1660.4098222011642</v>
      </c>
      <c r="Q7" s="7">
        <f aca="true" t="shared" si="11" ref="Q7:Q14">N7*1.062</f>
        <v>1775.8285537444162</v>
      </c>
      <c r="R7" s="7">
        <f aca="true" t="shared" si="12" ref="R7:R14">O7*1.058</f>
        <v>1671.0202459430354</v>
      </c>
      <c r="S7" s="7">
        <f aca="true" t="shared" si="13" ref="S7:S14">P7*1.058</f>
        <v>1756.7135918888318</v>
      </c>
      <c r="T7" s="7">
        <f aca="true" t="shared" si="14" ref="T7:T14">Q7*1.058</f>
        <v>1878.8266098615925</v>
      </c>
      <c r="U7" s="7">
        <f aca="true" t="shared" si="15" ref="U7:U14">R7*1.0739</f>
        <v>1794.508642118226</v>
      </c>
      <c r="V7" s="7">
        <f aca="true" t="shared" si="16" ref="V7:V14">S7*1.0739</f>
        <v>1886.5347263294166</v>
      </c>
      <c r="W7" s="7">
        <f aca="true" t="shared" si="17" ref="W7:W14">T7*1.0739</f>
        <v>2017.6718963303642</v>
      </c>
      <c r="X7" s="7">
        <f aca="true" t="shared" si="18" ref="X7:X14">U7*1.0689</f>
        <v>1918.1502875601716</v>
      </c>
      <c r="Y7" s="7">
        <f aca="true" t="shared" si="19" ref="Y7:Y14">V7*1.0689</f>
        <v>2016.5169689735133</v>
      </c>
      <c r="Z7" s="7">
        <f aca="true" t="shared" si="20" ref="Z7:Z14">W7*1.0689</f>
        <v>2156.689489987526</v>
      </c>
      <c r="AA7" s="7">
        <f aca="true" t="shared" si="21" ref="AA7:AA14">X7*1.0212</f>
        <v>1958.8150736564473</v>
      </c>
      <c r="AB7" s="7">
        <f aca="true" t="shared" si="22" ref="AB7:AB14">Y7*1.0212</f>
        <v>2059.267128715752</v>
      </c>
      <c r="AC7" s="7">
        <f aca="true" t="shared" si="23" ref="AC7:AC14">Z7*1.0212</f>
        <v>2202.4113071752618</v>
      </c>
      <c r="AD7" s="7">
        <f aca="true" t="shared" si="24" ref="AD7:AD14">AA7*1.0438</f>
        <v>2044.6111738825998</v>
      </c>
      <c r="AE7" s="7">
        <f aca="true" t="shared" si="25" ref="AE7:AE14">AB7*1.0438</f>
        <v>2149.463028953502</v>
      </c>
      <c r="AF7" s="7">
        <f aca="true" t="shared" si="26" ref="AF7:AF14">AC7*1.0438</f>
        <v>2298.8769224295384</v>
      </c>
      <c r="AG7" s="7">
        <f aca="true" t="shared" si="27" ref="AG7:AG14">AD7*1.0505</f>
        <v>2147.864038163671</v>
      </c>
      <c r="AH7" s="7">
        <f aca="true" t="shared" si="28" ref="AH7:AH14">AE7*1.0505</f>
        <v>2258.010911915654</v>
      </c>
      <c r="AI7" s="7">
        <f aca="true" t="shared" si="29" ref="AI7:AI14">AF7*1.0505</f>
        <v>2414.97020701223</v>
      </c>
      <c r="AJ7" s="7">
        <f aca="true" t="shared" si="30" ref="AJ7:AJ14">AG7*1.0781</f>
        <v>2315.612219544254</v>
      </c>
      <c r="AK7" s="7">
        <f aca="true" t="shared" si="31" ref="AK7:AK14">AH7*1.0781</f>
        <v>2434.3615641362667</v>
      </c>
      <c r="AL7" s="7">
        <f aca="true" t="shared" si="32" ref="AL7:AL14">AI7*1.0781</f>
        <v>2603.579380179885</v>
      </c>
      <c r="AM7" s="7">
        <v>3400</v>
      </c>
      <c r="AN7" s="7">
        <v>3700</v>
      </c>
      <c r="AO7" s="7">
        <v>4300</v>
      </c>
    </row>
    <row r="8" spans="2:41" ht="15.75">
      <c r="B8" s="6" t="s">
        <v>19</v>
      </c>
      <c r="C8" s="7">
        <v>39.23106200000001</v>
      </c>
      <c r="D8" s="7">
        <v>48.98536300000001</v>
      </c>
      <c r="E8" s="7">
        <v>55.54367500000001</v>
      </c>
      <c r="F8" s="7">
        <f t="shared" si="0"/>
        <v>47.489200551</v>
      </c>
      <c r="G8" s="7">
        <f t="shared" si="1"/>
        <v>59.296781911500005</v>
      </c>
      <c r="H8" s="7">
        <f t="shared" si="2"/>
        <v>67.2356185875</v>
      </c>
      <c r="I8" s="7">
        <f t="shared" si="3"/>
        <v>52.33309900720201</v>
      </c>
      <c r="J8" s="7">
        <f t="shared" si="4"/>
        <v>65.345053666473</v>
      </c>
      <c r="K8" s="7">
        <f t="shared" si="5"/>
        <v>74.09365168342501</v>
      </c>
      <c r="L8" s="7">
        <f t="shared" si="6"/>
        <v>57.76004137424885</v>
      </c>
      <c r="M8" s="7">
        <f t="shared" si="7"/>
        <v>72.12133573168624</v>
      </c>
      <c r="N8" s="7">
        <f t="shared" si="8"/>
        <v>81.77716336299618</v>
      </c>
      <c r="O8" s="7">
        <f t="shared" si="9"/>
        <v>61.34116393945228</v>
      </c>
      <c r="P8" s="7">
        <f t="shared" si="10"/>
        <v>76.5928585470508</v>
      </c>
      <c r="Q8" s="7">
        <f t="shared" si="11"/>
        <v>86.84734749150195</v>
      </c>
      <c r="R8" s="7">
        <f t="shared" si="12"/>
        <v>64.89895144794052</v>
      </c>
      <c r="S8" s="7">
        <f t="shared" si="13"/>
        <v>81.03524434277975</v>
      </c>
      <c r="T8" s="7">
        <f t="shared" si="14"/>
        <v>91.88449364600906</v>
      </c>
      <c r="U8" s="7">
        <f t="shared" si="15"/>
        <v>69.69498395994333</v>
      </c>
      <c r="V8" s="7">
        <f t="shared" si="16"/>
        <v>87.02374889971118</v>
      </c>
      <c r="W8" s="7">
        <f t="shared" si="17"/>
        <v>98.67475772644914</v>
      </c>
      <c r="X8" s="7">
        <f t="shared" si="18"/>
        <v>74.49696835478342</v>
      </c>
      <c r="Y8" s="7">
        <f t="shared" si="19"/>
        <v>93.01968519890127</v>
      </c>
      <c r="Z8" s="7">
        <f t="shared" si="20"/>
        <v>105.47344853380149</v>
      </c>
      <c r="AA8" s="7">
        <f t="shared" si="21"/>
        <v>76.07630408390483</v>
      </c>
      <c r="AB8" s="7">
        <f t="shared" si="22"/>
        <v>94.99170252511799</v>
      </c>
      <c r="AC8" s="7">
        <f t="shared" si="23"/>
        <v>107.70948564271809</v>
      </c>
      <c r="AD8" s="7">
        <f t="shared" si="24"/>
        <v>79.40844620277987</v>
      </c>
      <c r="AE8" s="7">
        <f t="shared" si="25"/>
        <v>99.15233909571816</v>
      </c>
      <c r="AF8" s="7">
        <f t="shared" si="26"/>
        <v>112.42716111386915</v>
      </c>
      <c r="AG8" s="7">
        <f t="shared" si="27"/>
        <v>83.41857273602025</v>
      </c>
      <c r="AH8" s="7">
        <f t="shared" si="28"/>
        <v>104.15953222005193</v>
      </c>
      <c r="AI8" s="7">
        <f t="shared" si="29"/>
        <v>118.10473275011954</v>
      </c>
      <c r="AJ8" s="7">
        <f t="shared" si="30"/>
        <v>89.93356326670344</v>
      </c>
      <c r="AK8" s="7">
        <f t="shared" si="31"/>
        <v>112.29439168643799</v>
      </c>
      <c r="AL8" s="7">
        <f t="shared" si="32"/>
        <v>127.32871237790388</v>
      </c>
      <c r="AM8" s="7">
        <f aca="true" t="shared" si="33" ref="AM8:AM14">AJ8*1.0802</f>
        <v>97.14623504069307</v>
      </c>
      <c r="AN8" s="7">
        <f aca="true" t="shared" si="34" ref="AN8:AN14">AK8*1.0802</f>
        <v>121.30040189969033</v>
      </c>
      <c r="AO8" s="7">
        <f aca="true" t="shared" si="35" ref="AO8:AO14">AL8*1.0802</f>
        <v>137.5404751106118</v>
      </c>
    </row>
    <row r="9" spans="2:41" ht="15.75">
      <c r="B9" s="6" t="s">
        <v>20</v>
      </c>
      <c r="C9" s="7">
        <v>13.140386000000001</v>
      </c>
      <c r="D9" s="7">
        <v>13.140386000000001</v>
      </c>
      <c r="E9" s="7">
        <v>13.140386000000001</v>
      </c>
      <c r="F9" s="7">
        <f t="shared" si="0"/>
        <v>15.906437253</v>
      </c>
      <c r="G9" s="7">
        <f t="shared" si="1"/>
        <v>15.906437253</v>
      </c>
      <c r="H9" s="7">
        <f t="shared" si="2"/>
        <v>15.906437253</v>
      </c>
      <c r="I9" s="7">
        <f t="shared" si="3"/>
        <v>17.528893852806</v>
      </c>
      <c r="J9" s="7">
        <f t="shared" si="4"/>
        <v>17.528893852806</v>
      </c>
      <c r="K9" s="7">
        <f t="shared" si="5"/>
        <v>17.528893852806</v>
      </c>
      <c r="L9" s="7">
        <f t="shared" si="6"/>
        <v>19.34664014534198</v>
      </c>
      <c r="M9" s="7">
        <f t="shared" si="7"/>
        <v>19.34664014534198</v>
      </c>
      <c r="N9" s="7">
        <f t="shared" si="8"/>
        <v>19.34664014534198</v>
      </c>
      <c r="O9" s="7">
        <f t="shared" si="9"/>
        <v>20.546131834353183</v>
      </c>
      <c r="P9" s="7">
        <f t="shared" si="10"/>
        <v>20.546131834353183</v>
      </c>
      <c r="Q9" s="7">
        <f t="shared" si="11"/>
        <v>20.546131834353183</v>
      </c>
      <c r="R9" s="7">
        <f t="shared" si="12"/>
        <v>21.73780748074567</v>
      </c>
      <c r="S9" s="7">
        <f t="shared" si="13"/>
        <v>21.73780748074567</v>
      </c>
      <c r="T9" s="7">
        <f t="shared" si="14"/>
        <v>21.73780748074567</v>
      </c>
      <c r="U9" s="7">
        <f t="shared" si="15"/>
        <v>23.344231453572775</v>
      </c>
      <c r="V9" s="7">
        <f t="shared" si="16"/>
        <v>23.344231453572775</v>
      </c>
      <c r="W9" s="7">
        <f t="shared" si="17"/>
        <v>23.344231453572775</v>
      </c>
      <c r="X9" s="7">
        <f t="shared" si="18"/>
        <v>24.952649000723937</v>
      </c>
      <c r="Y9" s="7">
        <f t="shared" si="19"/>
        <v>24.952649000723937</v>
      </c>
      <c r="Z9" s="7">
        <f t="shared" si="20"/>
        <v>24.952649000723937</v>
      </c>
      <c r="AA9" s="7">
        <f t="shared" si="21"/>
        <v>25.481645159539287</v>
      </c>
      <c r="AB9" s="7">
        <f t="shared" si="22"/>
        <v>25.481645159539287</v>
      </c>
      <c r="AC9" s="7">
        <f t="shared" si="23"/>
        <v>25.481645159539287</v>
      </c>
      <c r="AD9" s="7">
        <f t="shared" si="24"/>
        <v>26.59774121752711</v>
      </c>
      <c r="AE9" s="7">
        <f t="shared" si="25"/>
        <v>26.59774121752711</v>
      </c>
      <c r="AF9" s="7">
        <f t="shared" si="26"/>
        <v>26.59774121752711</v>
      </c>
      <c r="AG9" s="7">
        <f t="shared" si="27"/>
        <v>27.94092714901223</v>
      </c>
      <c r="AH9" s="7">
        <f t="shared" si="28"/>
        <v>27.94092714901223</v>
      </c>
      <c r="AI9" s="7">
        <f t="shared" si="29"/>
        <v>27.94092714901223</v>
      </c>
      <c r="AJ9" s="7">
        <f t="shared" si="30"/>
        <v>30.123113559350085</v>
      </c>
      <c r="AK9" s="7">
        <f t="shared" si="31"/>
        <v>30.123113559350085</v>
      </c>
      <c r="AL9" s="7">
        <f t="shared" si="32"/>
        <v>30.123113559350085</v>
      </c>
      <c r="AM9" s="7">
        <f t="shared" si="33"/>
        <v>32.53898726680996</v>
      </c>
      <c r="AN9" s="7">
        <f t="shared" si="34"/>
        <v>32.53898726680996</v>
      </c>
      <c r="AO9" s="7">
        <f t="shared" si="35"/>
        <v>32.53898726680996</v>
      </c>
    </row>
    <row r="10" spans="2:41" ht="15.75">
      <c r="B10" s="6" t="s">
        <v>21</v>
      </c>
      <c r="C10" s="7">
        <v>29.381713000000005</v>
      </c>
      <c r="D10" s="7">
        <v>35.940025000000006</v>
      </c>
      <c r="E10" s="7">
        <v>35.940025000000006</v>
      </c>
      <c r="F10" s="7">
        <f t="shared" si="0"/>
        <v>35.5665635865</v>
      </c>
      <c r="G10" s="7">
        <f t="shared" si="1"/>
        <v>43.505400262500004</v>
      </c>
      <c r="H10" s="7">
        <f t="shared" si="2"/>
        <v>43.505400262500004</v>
      </c>
      <c r="I10" s="7">
        <f t="shared" si="3"/>
        <v>39.194353072323004</v>
      </c>
      <c r="J10" s="7">
        <f t="shared" si="4"/>
        <v>47.942951089275006</v>
      </c>
      <c r="K10" s="7">
        <f t="shared" si="5"/>
        <v>47.942951089275006</v>
      </c>
      <c r="L10" s="7">
        <f t="shared" si="6"/>
        <v>43.258807485922894</v>
      </c>
      <c r="M10" s="7">
        <f t="shared" si="7"/>
        <v>52.91463511723282</v>
      </c>
      <c r="N10" s="7">
        <f t="shared" si="8"/>
        <v>52.91463511723282</v>
      </c>
      <c r="O10" s="7">
        <f t="shared" si="9"/>
        <v>45.940853550050115</v>
      </c>
      <c r="P10" s="7">
        <f t="shared" si="10"/>
        <v>56.195342494501254</v>
      </c>
      <c r="Q10" s="7">
        <f t="shared" si="11"/>
        <v>56.195342494501254</v>
      </c>
      <c r="R10" s="7">
        <f t="shared" si="12"/>
        <v>48.605423055953025</v>
      </c>
      <c r="S10" s="7">
        <f t="shared" si="13"/>
        <v>59.45467235918233</v>
      </c>
      <c r="T10" s="7">
        <f t="shared" si="14"/>
        <v>59.45467235918233</v>
      </c>
      <c r="U10" s="7">
        <f t="shared" si="15"/>
        <v>52.19736381978796</v>
      </c>
      <c r="V10" s="7">
        <f t="shared" si="16"/>
        <v>63.84837264652591</v>
      </c>
      <c r="W10" s="7">
        <f t="shared" si="17"/>
        <v>63.84837264652591</v>
      </c>
      <c r="X10" s="7">
        <f t="shared" si="18"/>
        <v>55.79376218697135</v>
      </c>
      <c r="Y10" s="7">
        <f t="shared" si="19"/>
        <v>68.24752552187154</v>
      </c>
      <c r="Z10" s="7">
        <f t="shared" si="20"/>
        <v>68.24752552187154</v>
      </c>
      <c r="AA10" s="7">
        <f t="shared" si="21"/>
        <v>56.97658994533515</v>
      </c>
      <c r="AB10" s="7">
        <f t="shared" si="22"/>
        <v>69.69437306293523</v>
      </c>
      <c r="AC10" s="7">
        <f t="shared" si="23"/>
        <v>69.69437306293523</v>
      </c>
      <c r="AD10" s="7">
        <f t="shared" si="24"/>
        <v>59.472164584940835</v>
      </c>
      <c r="AE10" s="7">
        <f t="shared" si="25"/>
        <v>72.7469866030918</v>
      </c>
      <c r="AF10" s="7">
        <f t="shared" si="26"/>
        <v>72.7469866030918</v>
      </c>
      <c r="AG10" s="7">
        <f t="shared" si="27"/>
        <v>62.47550889648035</v>
      </c>
      <c r="AH10" s="7">
        <f t="shared" si="28"/>
        <v>76.42070942654793</v>
      </c>
      <c r="AI10" s="7">
        <f t="shared" si="29"/>
        <v>76.42070942654793</v>
      </c>
      <c r="AJ10" s="7">
        <f t="shared" si="30"/>
        <v>67.35484614129547</v>
      </c>
      <c r="AK10" s="7">
        <f t="shared" si="31"/>
        <v>82.38916683276133</v>
      </c>
      <c r="AL10" s="7">
        <f t="shared" si="32"/>
        <v>82.38916683276133</v>
      </c>
      <c r="AM10" s="7">
        <f t="shared" si="33"/>
        <v>72.75670480182737</v>
      </c>
      <c r="AN10" s="7">
        <f t="shared" si="34"/>
        <v>88.99677801274879</v>
      </c>
      <c r="AO10" s="7">
        <f t="shared" si="35"/>
        <v>88.99677801274879</v>
      </c>
    </row>
    <row r="11" spans="2:41" ht="15.75">
      <c r="B11" s="6" t="s">
        <v>22</v>
      </c>
      <c r="C11" s="7">
        <v>13.140386000000001</v>
      </c>
      <c r="D11" s="7">
        <v>13.140386000000001</v>
      </c>
      <c r="E11" s="7">
        <v>13.140386000000001</v>
      </c>
      <c r="F11" s="7">
        <f t="shared" si="0"/>
        <v>15.906437253</v>
      </c>
      <c r="G11" s="7">
        <f t="shared" si="1"/>
        <v>15.906437253</v>
      </c>
      <c r="H11" s="7">
        <f t="shared" si="2"/>
        <v>15.906437253</v>
      </c>
      <c r="I11" s="7">
        <f t="shared" si="3"/>
        <v>17.528893852806</v>
      </c>
      <c r="J11" s="7">
        <f t="shared" si="4"/>
        <v>17.528893852806</v>
      </c>
      <c r="K11" s="7">
        <f t="shared" si="5"/>
        <v>17.528893852806</v>
      </c>
      <c r="L11" s="7">
        <f t="shared" si="6"/>
        <v>19.34664014534198</v>
      </c>
      <c r="M11" s="7">
        <f t="shared" si="7"/>
        <v>19.34664014534198</v>
      </c>
      <c r="N11" s="7">
        <f t="shared" si="8"/>
        <v>19.34664014534198</v>
      </c>
      <c r="O11" s="7">
        <f t="shared" si="9"/>
        <v>20.546131834353183</v>
      </c>
      <c r="P11" s="7">
        <f t="shared" si="10"/>
        <v>20.546131834353183</v>
      </c>
      <c r="Q11" s="7">
        <f t="shared" si="11"/>
        <v>20.546131834353183</v>
      </c>
      <c r="R11" s="7">
        <f t="shared" si="12"/>
        <v>21.73780748074567</v>
      </c>
      <c r="S11" s="7">
        <f t="shared" si="13"/>
        <v>21.73780748074567</v>
      </c>
      <c r="T11" s="7">
        <f t="shared" si="14"/>
        <v>21.73780748074567</v>
      </c>
      <c r="U11" s="7">
        <f t="shared" si="15"/>
        <v>23.344231453572775</v>
      </c>
      <c r="V11" s="7">
        <f t="shared" si="16"/>
        <v>23.344231453572775</v>
      </c>
      <c r="W11" s="7">
        <f t="shared" si="17"/>
        <v>23.344231453572775</v>
      </c>
      <c r="X11" s="7">
        <f t="shared" si="18"/>
        <v>24.952649000723937</v>
      </c>
      <c r="Y11" s="7">
        <f t="shared" si="19"/>
        <v>24.952649000723937</v>
      </c>
      <c r="Z11" s="7">
        <f t="shared" si="20"/>
        <v>24.952649000723937</v>
      </c>
      <c r="AA11" s="7">
        <f t="shared" si="21"/>
        <v>25.481645159539287</v>
      </c>
      <c r="AB11" s="7">
        <f t="shared" si="22"/>
        <v>25.481645159539287</v>
      </c>
      <c r="AC11" s="7">
        <f t="shared" si="23"/>
        <v>25.481645159539287</v>
      </c>
      <c r="AD11" s="7">
        <f t="shared" si="24"/>
        <v>26.59774121752711</v>
      </c>
      <c r="AE11" s="7">
        <f t="shared" si="25"/>
        <v>26.59774121752711</v>
      </c>
      <c r="AF11" s="7">
        <f t="shared" si="26"/>
        <v>26.59774121752711</v>
      </c>
      <c r="AG11" s="7">
        <f t="shared" si="27"/>
        <v>27.94092714901223</v>
      </c>
      <c r="AH11" s="7">
        <f t="shared" si="28"/>
        <v>27.94092714901223</v>
      </c>
      <c r="AI11" s="7">
        <f t="shared" si="29"/>
        <v>27.94092714901223</v>
      </c>
      <c r="AJ11" s="7">
        <f t="shared" si="30"/>
        <v>30.123113559350085</v>
      </c>
      <c r="AK11" s="7">
        <f t="shared" si="31"/>
        <v>30.123113559350085</v>
      </c>
      <c r="AL11" s="7">
        <f t="shared" si="32"/>
        <v>30.123113559350085</v>
      </c>
      <c r="AM11" s="7">
        <f t="shared" si="33"/>
        <v>32.53898726680996</v>
      </c>
      <c r="AN11" s="7">
        <f t="shared" si="34"/>
        <v>32.53898726680996</v>
      </c>
      <c r="AO11" s="7">
        <f t="shared" si="35"/>
        <v>32.53898726680996</v>
      </c>
    </row>
    <row r="12" spans="2:41" ht="15.75">
      <c r="B12" s="8" t="s">
        <v>23</v>
      </c>
      <c r="C12" s="7">
        <v>22.870925000000003</v>
      </c>
      <c r="D12" s="7">
        <v>22.870925000000003</v>
      </c>
      <c r="E12" s="7">
        <v>22.870925000000003</v>
      </c>
      <c r="F12" s="7">
        <f t="shared" si="0"/>
        <v>27.6852547125</v>
      </c>
      <c r="G12" s="7">
        <f t="shared" si="1"/>
        <v>27.6852547125</v>
      </c>
      <c r="H12" s="7">
        <f t="shared" si="2"/>
        <v>27.6852547125</v>
      </c>
      <c r="I12" s="7">
        <f t="shared" si="3"/>
        <v>30.509150693175002</v>
      </c>
      <c r="J12" s="7">
        <f t="shared" si="4"/>
        <v>30.509150693175002</v>
      </c>
      <c r="K12" s="7">
        <f t="shared" si="5"/>
        <v>30.509150693175002</v>
      </c>
      <c r="L12" s="7">
        <f t="shared" si="6"/>
        <v>33.672949620057246</v>
      </c>
      <c r="M12" s="7">
        <f t="shared" si="7"/>
        <v>33.672949620057246</v>
      </c>
      <c r="N12" s="7">
        <f t="shared" si="8"/>
        <v>33.672949620057246</v>
      </c>
      <c r="O12" s="7">
        <f t="shared" si="9"/>
        <v>35.760672496500796</v>
      </c>
      <c r="P12" s="7">
        <f t="shared" si="10"/>
        <v>35.760672496500796</v>
      </c>
      <c r="Q12" s="7">
        <f t="shared" si="11"/>
        <v>35.760672496500796</v>
      </c>
      <c r="R12" s="7">
        <f t="shared" si="12"/>
        <v>37.83479150129784</v>
      </c>
      <c r="S12" s="7">
        <f t="shared" si="13"/>
        <v>37.83479150129784</v>
      </c>
      <c r="T12" s="7">
        <f t="shared" si="14"/>
        <v>37.83479150129784</v>
      </c>
      <c r="U12" s="7">
        <f t="shared" si="15"/>
        <v>40.63078259324376</v>
      </c>
      <c r="V12" s="7">
        <f t="shared" si="16"/>
        <v>40.63078259324376</v>
      </c>
      <c r="W12" s="7">
        <f t="shared" si="17"/>
        <v>40.63078259324376</v>
      </c>
      <c r="X12" s="7">
        <f t="shared" si="18"/>
        <v>43.43024351391825</v>
      </c>
      <c r="Y12" s="7">
        <f t="shared" si="19"/>
        <v>43.43024351391825</v>
      </c>
      <c r="Z12" s="7">
        <f t="shared" si="20"/>
        <v>43.43024351391825</v>
      </c>
      <c r="AA12" s="7">
        <f t="shared" si="21"/>
        <v>44.35096467641332</v>
      </c>
      <c r="AB12" s="7">
        <f t="shared" si="22"/>
        <v>44.35096467641332</v>
      </c>
      <c r="AC12" s="7">
        <f t="shared" si="23"/>
        <v>44.35096467641332</v>
      </c>
      <c r="AD12" s="7">
        <f t="shared" si="24"/>
        <v>46.293536929240226</v>
      </c>
      <c r="AE12" s="7">
        <f t="shared" si="25"/>
        <v>46.293536929240226</v>
      </c>
      <c r="AF12" s="7">
        <f t="shared" si="26"/>
        <v>46.293536929240226</v>
      </c>
      <c r="AG12" s="7">
        <f t="shared" si="27"/>
        <v>48.63136054416686</v>
      </c>
      <c r="AH12" s="7">
        <f t="shared" si="28"/>
        <v>48.63136054416686</v>
      </c>
      <c r="AI12" s="7">
        <f t="shared" si="29"/>
        <v>48.63136054416686</v>
      </c>
      <c r="AJ12" s="7">
        <f t="shared" si="30"/>
        <v>52.4294698026663</v>
      </c>
      <c r="AK12" s="7">
        <f t="shared" si="31"/>
        <v>52.4294698026663</v>
      </c>
      <c r="AL12" s="7">
        <f t="shared" si="32"/>
        <v>52.4294698026663</v>
      </c>
      <c r="AM12" s="7">
        <f t="shared" si="33"/>
        <v>56.63431328084014</v>
      </c>
      <c r="AN12" s="7">
        <f t="shared" si="34"/>
        <v>56.63431328084014</v>
      </c>
      <c r="AO12" s="7">
        <f t="shared" si="35"/>
        <v>56.63431328084014</v>
      </c>
    </row>
    <row r="13" spans="2:41" ht="15.75">
      <c r="B13" s="8" t="s">
        <v>24</v>
      </c>
      <c r="C13" s="7">
        <v>13.140386000000001</v>
      </c>
      <c r="D13" s="7">
        <v>13.140386000000001</v>
      </c>
      <c r="E13" s="7">
        <v>13.140386000000001</v>
      </c>
      <c r="F13" s="7">
        <f t="shared" si="0"/>
        <v>15.906437253</v>
      </c>
      <c r="G13" s="7">
        <f t="shared" si="1"/>
        <v>15.906437253</v>
      </c>
      <c r="H13" s="7">
        <f t="shared" si="2"/>
        <v>15.906437253</v>
      </c>
      <c r="I13" s="7">
        <f t="shared" si="3"/>
        <v>17.528893852806</v>
      </c>
      <c r="J13" s="7">
        <f t="shared" si="4"/>
        <v>17.528893852806</v>
      </c>
      <c r="K13" s="7">
        <f t="shared" si="5"/>
        <v>17.528893852806</v>
      </c>
      <c r="L13" s="7">
        <f t="shared" si="6"/>
        <v>19.34664014534198</v>
      </c>
      <c r="M13" s="7">
        <f t="shared" si="7"/>
        <v>19.34664014534198</v>
      </c>
      <c r="N13" s="7">
        <f t="shared" si="8"/>
        <v>19.34664014534198</v>
      </c>
      <c r="O13" s="7">
        <f t="shared" si="9"/>
        <v>20.546131834353183</v>
      </c>
      <c r="P13" s="7">
        <f t="shared" si="10"/>
        <v>20.546131834353183</v>
      </c>
      <c r="Q13" s="7">
        <f t="shared" si="11"/>
        <v>20.546131834353183</v>
      </c>
      <c r="R13" s="7">
        <f t="shared" si="12"/>
        <v>21.73780748074567</v>
      </c>
      <c r="S13" s="7">
        <f t="shared" si="13"/>
        <v>21.73780748074567</v>
      </c>
      <c r="T13" s="7">
        <f t="shared" si="14"/>
        <v>21.73780748074567</v>
      </c>
      <c r="U13" s="7">
        <f t="shared" si="15"/>
        <v>23.344231453572775</v>
      </c>
      <c r="V13" s="7">
        <f t="shared" si="16"/>
        <v>23.344231453572775</v>
      </c>
      <c r="W13" s="7">
        <f t="shared" si="17"/>
        <v>23.344231453572775</v>
      </c>
      <c r="X13" s="7">
        <f t="shared" si="18"/>
        <v>24.952649000723937</v>
      </c>
      <c r="Y13" s="7">
        <f t="shared" si="19"/>
        <v>24.952649000723937</v>
      </c>
      <c r="Z13" s="7">
        <f t="shared" si="20"/>
        <v>24.952649000723937</v>
      </c>
      <c r="AA13" s="7">
        <f t="shared" si="21"/>
        <v>25.481645159539287</v>
      </c>
      <c r="AB13" s="7">
        <f t="shared" si="22"/>
        <v>25.481645159539287</v>
      </c>
      <c r="AC13" s="7">
        <f t="shared" si="23"/>
        <v>25.481645159539287</v>
      </c>
      <c r="AD13" s="7">
        <f t="shared" si="24"/>
        <v>26.59774121752711</v>
      </c>
      <c r="AE13" s="7">
        <f t="shared" si="25"/>
        <v>26.59774121752711</v>
      </c>
      <c r="AF13" s="7">
        <f t="shared" si="26"/>
        <v>26.59774121752711</v>
      </c>
      <c r="AG13" s="7">
        <f t="shared" si="27"/>
        <v>27.94092714901223</v>
      </c>
      <c r="AH13" s="7">
        <f t="shared" si="28"/>
        <v>27.94092714901223</v>
      </c>
      <c r="AI13" s="7">
        <f t="shared" si="29"/>
        <v>27.94092714901223</v>
      </c>
      <c r="AJ13" s="7">
        <f t="shared" si="30"/>
        <v>30.123113559350085</v>
      </c>
      <c r="AK13" s="7">
        <f t="shared" si="31"/>
        <v>30.123113559350085</v>
      </c>
      <c r="AL13" s="7">
        <f t="shared" si="32"/>
        <v>30.123113559350085</v>
      </c>
      <c r="AM13" s="7">
        <f t="shared" si="33"/>
        <v>32.53898726680996</v>
      </c>
      <c r="AN13" s="7">
        <f t="shared" si="34"/>
        <v>32.53898726680996</v>
      </c>
      <c r="AO13" s="7">
        <f t="shared" si="35"/>
        <v>32.53898726680996</v>
      </c>
    </row>
    <row r="14" spans="2:41" ht="15.75">
      <c r="B14" s="8" t="s">
        <v>25</v>
      </c>
      <c r="C14" s="7">
        <v>26.102557000000004</v>
      </c>
      <c r="D14" s="7">
        <v>26.102557000000004</v>
      </c>
      <c r="E14" s="7">
        <v>26.102557000000004</v>
      </c>
      <c r="F14" s="7">
        <f t="shared" si="0"/>
        <v>31.597145248500002</v>
      </c>
      <c r="G14" s="7">
        <f t="shared" si="1"/>
        <v>31.597145248500002</v>
      </c>
      <c r="H14" s="7">
        <f t="shared" si="2"/>
        <v>31.597145248500002</v>
      </c>
      <c r="I14" s="7">
        <f t="shared" si="3"/>
        <v>34.820054063847</v>
      </c>
      <c r="J14" s="7">
        <f t="shared" si="4"/>
        <v>34.820054063847</v>
      </c>
      <c r="K14" s="7">
        <f t="shared" si="5"/>
        <v>34.820054063847</v>
      </c>
      <c r="L14" s="7">
        <f t="shared" si="6"/>
        <v>38.430893670267935</v>
      </c>
      <c r="M14" s="7">
        <f t="shared" si="7"/>
        <v>38.430893670267935</v>
      </c>
      <c r="N14" s="7">
        <f t="shared" si="8"/>
        <v>38.430893670267935</v>
      </c>
      <c r="O14" s="7">
        <f t="shared" si="9"/>
        <v>40.81360907782455</v>
      </c>
      <c r="P14" s="7">
        <f t="shared" si="10"/>
        <v>40.81360907782455</v>
      </c>
      <c r="Q14" s="7">
        <f t="shared" si="11"/>
        <v>40.81360907782455</v>
      </c>
      <c r="R14" s="7">
        <f t="shared" si="12"/>
        <v>43.180798404338375</v>
      </c>
      <c r="S14" s="7">
        <f t="shared" si="13"/>
        <v>43.180798404338375</v>
      </c>
      <c r="T14" s="7">
        <f t="shared" si="14"/>
        <v>43.180798404338375</v>
      </c>
      <c r="U14" s="7">
        <f t="shared" si="15"/>
        <v>46.371859406418984</v>
      </c>
      <c r="V14" s="7">
        <f t="shared" si="16"/>
        <v>46.371859406418984</v>
      </c>
      <c r="W14" s="7">
        <f t="shared" si="17"/>
        <v>46.371859406418984</v>
      </c>
      <c r="X14" s="7">
        <f t="shared" si="18"/>
        <v>49.56688051952125</v>
      </c>
      <c r="Y14" s="7">
        <f t="shared" si="19"/>
        <v>49.56688051952125</v>
      </c>
      <c r="Z14" s="7">
        <f t="shared" si="20"/>
        <v>49.56688051952125</v>
      </c>
      <c r="AA14" s="7">
        <f t="shared" si="21"/>
        <v>50.6176983865351</v>
      </c>
      <c r="AB14" s="7">
        <f t="shared" si="22"/>
        <v>50.6176983865351</v>
      </c>
      <c r="AC14" s="7">
        <f t="shared" si="23"/>
        <v>50.6176983865351</v>
      </c>
      <c r="AD14" s="7">
        <f t="shared" si="24"/>
        <v>52.83475357586534</v>
      </c>
      <c r="AE14" s="7">
        <f t="shared" si="25"/>
        <v>52.83475357586534</v>
      </c>
      <c r="AF14" s="7">
        <f t="shared" si="26"/>
        <v>52.83475357586534</v>
      </c>
      <c r="AG14" s="7">
        <f t="shared" si="27"/>
        <v>55.502908631446545</v>
      </c>
      <c r="AH14" s="7">
        <f t="shared" si="28"/>
        <v>55.502908631446545</v>
      </c>
      <c r="AI14" s="7">
        <f t="shared" si="29"/>
        <v>55.502908631446545</v>
      </c>
      <c r="AJ14" s="7">
        <f t="shared" si="30"/>
        <v>59.83768579556252</v>
      </c>
      <c r="AK14" s="7">
        <f t="shared" si="31"/>
        <v>59.83768579556252</v>
      </c>
      <c r="AL14" s="7">
        <f t="shared" si="32"/>
        <v>59.83768579556252</v>
      </c>
      <c r="AM14" s="7">
        <f t="shared" si="33"/>
        <v>64.63666819636664</v>
      </c>
      <c r="AN14" s="7">
        <f t="shared" si="34"/>
        <v>64.63666819636664</v>
      </c>
      <c r="AO14" s="7">
        <f t="shared" si="35"/>
        <v>64.63666819636664</v>
      </c>
    </row>
    <row r="15" spans="2:41" ht="15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27:41" ht="15.75"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15.75">
      <c r="A17" s="11" t="s">
        <v>26</v>
      </c>
      <c r="B17" s="12" t="s">
        <v>27</v>
      </c>
      <c r="C17" s="7">
        <v>21682.920048000004</v>
      </c>
      <c r="D17" s="7">
        <v>22667.225255</v>
      </c>
      <c r="E17" s="7">
        <v>24272.989929000003</v>
      </c>
      <c r="F17" s="7">
        <f>C17*1.2105</f>
        <v>26247.174718104</v>
      </c>
      <c r="G17" s="7">
        <f>D17*1.2105</f>
        <v>27438.6761711775</v>
      </c>
      <c r="H17" s="7">
        <f>E17*1.2105</f>
        <v>29382.4543090545</v>
      </c>
      <c r="I17" s="7">
        <f>F17*1.102</f>
        <v>28924.386539350613</v>
      </c>
      <c r="J17" s="7">
        <f>G17*1.102</f>
        <v>30237.42114063761</v>
      </c>
      <c r="K17" s="7">
        <f>H17*1.102</f>
        <v>32379.46464857806</v>
      </c>
      <c r="L17" s="7">
        <f>I17*1.1037</f>
        <v>31923.845423481267</v>
      </c>
      <c r="M17" s="7">
        <f>J17*1.1037</f>
        <v>33373.041712921724</v>
      </c>
      <c r="N17" s="7">
        <f>K17*1.1037</f>
        <v>35737.2151326356</v>
      </c>
      <c r="O17" s="7">
        <f>L17*1.062</f>
        <v>33903.123839737105</v>
      </c>
      <c r="P17" s="7">
        <f>M17*1.062</f>
        <v>35442.170299122874</v>
      </c>
      <c r="Q17" s="7">
        <f>N17*1.062</f>
        <v>37952.92247085901</v>
      </c>
      <c r="R17" s="7">
        <f>O17*1.058</f>
        <v>35869.50502244186</v>
      </c>
      <c r="S17" s="7">
        <f>P17*1.058</f>
        <v>37497.816176472</v>
      </c>
      <c r="T17" s="7">
        <f>Q17*1.058</f>
        <v>40154.19197416884</v>
      </c>
      <c r="U17" s="7">
        <f>R17*1.0739</f>
        <v>38520.26144360031</v>
      </c>
      <c r="V17" s="7">
        <f>S17*1.0739</f>
        <v>40268.90479191328</v>
      </c>
      <c r="W17" s="7">
        <f>T17*1.0739</f>
        <v>43121.58676105992</v>
      </c>
      <c r="X17" s="7">
        <f>U17*1.0689</f>
        <v>41174.30745706437</v>
      </c>
      <c r="Y17" s="7">
        <f>V17*1.0689</f>
        <v>43043.4323320761</v>
      </c>
      <c r="Z17" s="7">
        <f>W17*1.0689</f>
        <v>46092.66408889695</v>
      </c>
      <c r="AA17" s="7">
        <f>X17*1.0212</f>
        <v>42047.20277515414</v>
      </c>
      <c r="AB17" s="7">
        <f>Y17*1.0212</f>
        <v>43955.95309751612</v>
      </c>
      <c r="AC17" s="7">
        <f>Z17*1.0212</f>
        <v>47069.82856758157</v>
      </c>
      <c r="AD17" s="7">
        <f>AA17*1.0438</f>
        <v>43888.87025670589</v>
      </c>
      <c r="AE17" s="7">
        <f>AB17*1.0438</f>
        <v>45881.22384318733</v>
      </c>
      <c r="AF17" s="7">
        <f>AC17*1.0438</f>
        <v>49131.487058841645</v>
      </c>
      <c r="AG17" s="7">
        <f>AD17*1.0505</f>
        <v>46105.25820466954</v>
      </c>
      <c r="AH17" s="7">
        <f>AE17*1.0505</f>
        <v>48198.225647268286</v>
      </c>
      <c r="AI17" s="7">
        <f>AF17*1.0505</f>
        <v>51612.627155313145</v>
      </c>
      <c r="AJ17" s="7">
        <f>AG17*1.0781</f>
        <v>49706.078870454236</v>
      </c>
      <c r="AK17" s="7">
        <f>AH17*1.0781</f>
        <v>51962.50707031994</v>
      </c>
      <c r="AL17" s="7">
        <f>AI17*1.0781</f>
        <v>55643.573336143105</v>
      </c>
      <c r="AM17" s="7">
        <f>AJ17*1.0802</f>
        <v>53692.506395864664</v>
      </c>
      <c r="AN17" s="7">
        <f>AK17*1.0802</f>
        <v>56129.9001373596</v>
      </c>
      <c r="AO17" s="7">
        <f>AL17*1.0802</f>
        <v>60106.18791770178</v>
      </c>
    </row>
  </sheetData>
  <sheetProtection selectLockedCells="1" selectUnlockedCells="1"/>
  <mergeCells count="26">
    <mergeCell ref="C3:E4"/>
    <mergeCell ref="F3:H4"/>
    <mergeCell ref="I3:K4"/>
    <mergeCell ref="L3:N4"/>
    <mergeCell ref="O3:Q4"/>
    <mergeCell ref="R3:T4"/>
    <mergeCell ref="U3:W4"/>
    <mergeCell ref="X3:Z4"/>
    <mergeCell ref="AA3:AC4"/>
    <mergeCell ref="AD3:AF4"/>
    <mergeCell ref="AG3:AI4"/>
    <mergeCell ref="AJ3:AL4"/>
    <mergeCell ref="AM3:AO4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</mergeCells>
  <printOptions/>
  <pageMargins left="0.7000000000000001" right="0.7000000000000001" top="0.75" bottom="0.75" header="0.5118110236220472" footer="0.5118110236220472"/>
  <pageSetup horizontalDpi="300" verticalDpi="300" orientation="portrait" scale="13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23"/>
  <sheetViews>
    <sheetView tabSelected="1" workbookViewId="0" topLeftCell="A1">
      <selection activeCell="P14" sqref="P14"/>
    </sheetView>
  </sheetViews>
  <sheetFormatPr defaultColWidth="9.140625" defaultRowHeight="15"/>
  <cols>
    <col min="1" max="2" width="12.57421875" style="0" customWidth="1"/>
    <col min="3" max="3" width="53.00390625" style="0" customWidth="1"/>
    <col min="4" max="4" width="10.8515625" style="0" hidden="1" customWidth="1"/>
    <col min="5" max="5" width="13.28125" style="0" hidden="1" customWidth="1"/>
    <col min="6" max="6" width="14.8515625" style="0" hidden="1" customWidth="1"/>
    <col min="7" max="13" width="14.00390625" style="0" hidden="1" customWidth="1"/>
    <col min="14" max="15" width="14.8515625" style="0" hidden="1" customWidth="1"/>
    <col min="16" max="16" width="15.8515625" style="0" customWidth="1"/>
    <col min="17" max="16384" width="10.8515625" style="0" customWidth="1"/>
  </cols>
  <sheetData>
    <row r="1" ht="62.25" customHeight="1"/>
    <row r="3" spans="1:16" ht="24.75">
      <c r="A3" s="13" t="s">
        <v>28</v>
      </c>
      <c r="B3" s="13" t="s">
        <v>29</v>
      </c>
      <c r="C3" s="13" t="s">
        <v>14</v>
      </c>
      <c r="D3" s="14" t="s">
        <v>30</v>
      </c>
      <c r="E3" s="14" t="s">
        <v>31</v>
      </c>
      <c r="F3" s="14" t="s">
        <v>32</v>
      </c>
      <c r="G3" s="14" t="s">
        <v>33</v>
      </c>
      <c r="H3" s="14" t="s">
        <v>34</v>
      </c>
      <c r="I3" s="15" t="s">
        <v>35</v>
      </c>
      <c r="J3" s="15" t="s">
        <v>36</v>
      </c>
      <c r="K3" s="15" t="s">
        <v>37</v>
      </c>
      <c r="L3" s="15" t="s">
        <v>38</v>
      </c>
      <c r="M3" s="15" t="s">
        <v>39</v>
      </c>
      <c r="N3" s="15" t="s">
        <v>40</v>
      </c>
      <c r="O3" s="15" t="s">
        <v>41</v>
      </c>
      <c r="P3" s="15" t="s">
        <v>42</v>
      </c>
    </row>
    <row r="4" spans="1:16" ht="15.75">
      <c r="A4" s="6">
        <v>2030104</v>
      </c>
      <c r="B4" s="6">
        <v>700231</v>
      </c>
      <c r="C4" s="6" t="s">
        <v>43</v>
      </c>
      <c r="D4" s="7">
        <v>6207.406665</v>
      </c>
      <c r="E4" s="16">
        <f aca="true" t="shared" si="0" ref="E4:E122">D4*1.2105</f>
        <v>7514.0657679825</v>
      </c>
      <c r="F4" s="16">
        <f aca="true" t="shared" si="1" ref="F4:F122">E4*1.102</f>
        <v>8280.500476316716</v>
      </c>
      <c r="G4" s="16">
        <f aca="true" t="shared" si="2" ref="G4:G122">F4*1.1037</f>
        <v>9139.188375710759</v>
      </c>
      <c r="H4" s="16">
        <f aca="true" t="shared" si="3" ref="H4:H122">G4*1.062</f>
        <v>9705.818055004827</v>
      </c>
      <c r="I4" s="17">
        <f aca="true" t="shared" si="4" ref="I4:I122">H4*1.058</f>
        <v>10268.755502195108</v>
      </c>
      <c r="J4" s="17">
        <f aca="true" t="shared" si="5" ref="J4:J122">I4*1.0739</f>
        <v>11027.616533807328</v>
      </c>
      <c r="K4" s="17">
        <f aca="true" t="shared" si="6" ref="K4:K122">J4*1.0689</f>
        <v>11787.419312986653</v>
      </c>
      <c r="L4" s="17">
        <f aca="true" t="shared" si="7" ref="L4:L122">K4*1.0212</f>
        <v>12037.312602421971</v>
      </c>
      <c r="M4" s="17">
        <f aca="true" t="shared" si="8" ref="M4:M122">L4*1.0438</f>
        <v>12564.546894408055</v>
      </c>
      <c r="N4" s="17">
        <f aca="true" t="shared" si="9" ref="N4:N122">M4*1.0505</f>
        <v>13199.056512575662</v>
      </c>
      <c r="O4" s="17">
        <f aca="true" t="shared" si="10" ref="O4:O122">N4*1.0781</f>
        <v>14229.902826207823</v>
      </c>
      <c r="P4" s="17">
        <f aca="true" t="shared" si="11" ref="P4:P122">O4*1.0802</f>
        <v>15371.141032869691</v>
      </c>
    </row>
    <row r="5" spans="1:16" ht="24.75">
      <c r="A5" s="6">
        <v>2030202</v>
      </c>
      <c r="B5" s="6"/>
      <c r="C5" s="18" t="s">
        <v>44</v>
      </c>
      <c r="D5" s="7">
        <v>5553.963546</v>
      </c>
      <c r="E5" s="16">
        <f t="shared" si="0"/>
        <v>6723.072872432999</v>
      </c>
      <c r="F5" s="16">
        <f t="shared" si="1"/>
        <v>7408.826305421166</v>
      </c>
      <c r="G5" s="16">
        <f t="shared" si="2"/>
        <v>8177.12159329334</v>
      </c>
      <c r="H5" s="16">
        <f t="shared" si="3"/>
        <v>8684.103132077527</v>
      </c>
      <c r="I5" s="17">
        <f t="shared" si="4"/>
        <v>9187.781113738025</v>
      </c>
      <c r="J5" s="17">
        <f t="shared" si="5"/>
        <v>9866.758138043266</v>
      </c>
      <c r="K5" s="17">
        <f t="shared" si="6"/>
        <v>10546.577773754447</v>
      </c>
      <c r="L5" s="17">
        <f t="shared" si="7"/>
        <v>10770.165222558042</v>
      </c>
      <c r="M5" s="17">
        <f t="shared" si="8"/>
        <v>11241.898459306085</v>
      </c>
      <c r="N5" s="17">
        <f t="shared" si="9"/>
        <v>11809.614331501041</v>
      </c>
      <c r="O5" s="17">
        <f t="shared" si="10"/>
        <v>12731.945210791273</v>
      </c>
      <c r="P5" s="17">
        <f t="shared" si="11"/>
        <v>13753.047216696734</v>
      </c>
    </row>
    <row r="6" spans="1:16" ht="15.75">
      <c r="A6" s="6">
        <v>2060201</v>
      </c>
      <c r="B6" s="6">
        <v>700222</v>
      </c>
      <c r="C6" s="6" t="s">
        <v>45</v>
      </c>
      <c r="D6" s="7">
        <v>5227.2835700000005</v>
      </c>
      <c r="E6" s="16">
        <f t="shared" si="0"/>
        <v>6327.626761485</v>
      </c>
      <c r="F6" s="16">
        <f t="shared" si="1"/>
        <v>6973.044691156471</v>
      </c>
      <c r="G6" s="16">
        <f t="shared" si="2"/>
        <v>7696.149425629396</v>
      </c>
      <c r="H6" s="16">
        <f t="shared" si="3"/>
        <v>8173.310690018419</v>
      </c>
      <c r="I6" s="17">
        <f t="shared" si="4"/>
        <v>8647.362710039488</v>
      </c>
      <c r="J6" s="17">
        <f t="shared" si="5"/>
        <v>9286.402814311406</v>
      </c>
      <c r="K6" s="17">
        <f t="shared" si="6"/>
        <v>9926.235968217463</v>
      </c>
      <c r="L6" s="17">
        <f t="shared" si="7"/>
        <v>10136.672170743674</v>
      </c>
      <c r="M6" s="17">
        <f t="shared" si="8"/>
        <v>10580.658411822247</v>
      </c>
      <c r="N6" s="17">
        <f t="shared" si="9"/>
        <v>11114.981661619271</v>
      </c>
      <c r="O6" s="17">
        <f t="shared" si="10"/>
        <v>11983.061729391737</v>
      </c>
      <c r="P6" s="17">
        <f t="shared" si="11"/>
        <v>12944.103280088955</v>
      </c>
    </row>
    <row r="7" spans="1:16" ht="15.75">
      <c r="A7" s="6">
        <v>2060203</v>
      </c>
      <c r="B7" s="6">
        <v>700232</v>
      </c>
      <c r="C7" s="6" t="s">
        <v>46</v>
      </c>
      <c r="D7" s="7">
        <v>13652.160075000003</v>
      </c>
      <c r="E7" s="16">
        <f t="shared" si="0"/>
        <v>16525.939770787503</v>
      </c>
      <c r="F7" s="16">
        <f t="shared" si="1"/>
        <v>18211.58562740783</v>
      </c>
      <c r="G7" s="16">
        <f t="shared" si="2"/>
        <v>20100.127056970017</v>
      </c>
      <c r="H7" s="16">
        <f t="shared" si="3"/>
        <v>21346.33493450216</v>
      </c>
      <c r="I7" s="17">
        <f t="shared" si="4"/>
        <v>22584.422360703287</v>
      </c>
      <c r="J7" s="17">
        <f t="shared" si="5"/>
        <v>24253.41117315926</v>
      </c>
      <c r="K7" s="17">
        <f t="shared" si="6"/>
        <v>25924.47120298993</v>
      </c>
      <c r="L7" s="17">
        <f t="shared" si="7"/>
        <v>26474.06999249332</v>
      </c>
      <c r="M7" s="17">
        <f t="shared" si="8"/>
        <v>27633.63425816453</v>
      </c>
      <c r="N7" s="17">
        <f t="shared" si="9"/>
        <v>29029.132788201838</v>
      </c>
      <c r="O7" s="17">
        <f t="shared" si="10"/>
        <v>31296.308058960403</v>
      </c>
      <c r="P7" s="17">
        <f t="shared" si="11"/>
        <v>33806.27196528903</v>
      </c>
    </row>
    <row r="8" spans="1:16" ht="15.75">
      <c r="A8" s="6">
        <v>2060208</v>
      </c>
      <c r="B8" s="6"/>
      <c r="C8" s="6" t="s">
        <v>47</v>
      </c>
      <c r="D8" s="7">
        <v>23522.585969000007</v>
      </c>
      <c r="E8" s="16">
        <f t="shared" si="0"/>
        <v>28474.090315474506</v>
      </c>
      <c r="F8" s="16">
        <f t="shared" si="1"/>
        <v>31378.44752765291</v>
      </c>
      <c r="G8" s="16">
        <f t="shared" si="2"/>
        <v>34632.39253627051</v>
      </c>
      <c r="H8" s="16">
        <f t="shared" si="3"/>
        <v>36779.60087351929</v>
      </c>
      <c r="I8" s="17">
        <f t="shared" si="4"/>
        <v>38912.817724183406</v>
      </c>
      <c r="J8" s="17">
        <f t="shared" si="5"/>
        <v>41788.474954000565</v>
      </c>
      <c r="K8" s="17">
        <f t="shared" si="6"/>
        <v>44667.700878331205</v>
      </c>
      <c r="L8" s="17">
        <f t="shared" si="7"/>
        <v>45614.65613695183</v>
      </c>
      <c r="M8" s="17">
        <f t="shared" si="8"/>
        <v>47612.57807575032</v>
      </c>
      <c r="N8" s="17">
        <f t="shared" si="9"/>
        <v>50017.01326857571</v>
      </c>
      <c r="O8" s="17">
        <f t="shared" si="10"/>
        <v>53923.34200485148</v>
      </c>
      <c r="P8" s="17">
        <f t="shared" si="11"/>
        <v>58247.99403364057</v>
      </c>
    </row>
    <row r="9" spans="1:16" ht="15.75">
      <c r="A9" s="6">
        <v>2060216</v>
      </c>
      <c r="B9" s="6"/>
      <c r="C9" s="6" t="s">
        <v>48</v>
      </c>
      <c r="D9" s="7">
        <v>25482.796516000006</v>
      </c>
      <c r="E9" s="16">
        <f t="shared" si="0"/>
        <v>30846.925182618004</v>
      </c>
      <c r="F9" s="16">
        <f t="shared" si="1"/>
        <v>33993.311551245046</v>
      </c>
      <c r="G9" s="16">
        <f t="shared" si="2"/>
        <v>37518.41795910915</v>
      </c>
      <c r="H9" s="16">
        <f t="shared" si="3"/>
        <v>39844.559872573926</v>
      </c>
      <c r="I9" s="17">
        <f t="shared" si="4"/>
        <v>42155.54434518322</v>
      </c>
      <c r="J9" s="17">
        <f t="shared" si="5"/>
        <v>45270.83907229226</v>
      </c>
      <c r="K9" s="17">
        <f t="shared" si="6"/>
        <v>48389.999884373196</v>
      </c>
      <c r="L9" s="17">
        <f t="shared" si="7"/>
        <v>49415.86788192191</v>
      </c>
      <c r="M9" s="17">
        <f t="shared" si="8"/>
        <v>51580.28289515009</v>
      </c>
      <c r="N9" s="17">
        <f t="shared" si="9"/>
        <v>54185.08718135517</v>
      </c>
      <c r="O9" s="17">
        <f t="shared" si="10"/>
        <v>58416.942490219015</v>
      </c>
      <c r="P9" s="17">
        <f t="shared" si="11"/>
        <v>63101.98127793458</v>
      </c>
    </row>
    <row r="10" spans="1:16" ht="15.75">
      <c r="A10" s="6">
        <v>2070103</v>
      </c>
      <c r="B10" s="6">
        <v>700226</v>
      </c>
      <c r="C10" s="6" t="s">
        <v>49</v>
      </c>
      <c r="D10" s="7">
        <v>43778.17020100001</v>
      </c>
      <c r="E10" s="16">
        <f t="shared" si="0"/>
        <v>52993.4750283105</v>
      </c>
      <c r="F10" s="16">
        <f t="shared" si="1"/>
        <v>58398.80948119818</v>
      </c>
      <c r="G10" s="16">
        <f t="shared" si="2"/>
        <v>64454.76602439843</v>
      </c>
      <c r="H10" s="16">
        <f t="shared" si="3"/>
        <v>68450.96151791113</v>
      </c>
      <c r="I10" s="17">
        <f t="shared" si="4"/>
        <v>72421.11728594998</v>
      </c>
      <c r="J10" s="17">
        <f t="shared" si="5"/>
        <v>77773.03785338168</v>
      </c>
      <c r="K10" s="17">
        <f t="shared" si="6"/>
        <v>83131.60016147968</v>
      </c>
      <c r="L10" s="17">
        <f t="shared" si="7"/>
        <v>84893.99008490307</v>
      </c>
      <c r="M10" s="17">
        <f t="shared" si="8"/>
        <v>88612.34685062182</v>
      </c>
      <c r="N10" s="17">
        <f t="shared" si="9"/>
        <v>93087.27036657822</v>
      </c>
      <c r="O10" s="17">
        <f t="shared" si="10"/>
        <v>100357.38618220798</v>
      </c>
      <c r="P10" s="17">
        <f t="shared" si="11"/>
        <v>108406.04855402106</v>
      </c>
    </row>
    <row r="11" spans="1:16" ht="15.75">
      <c r="A11" s="6">
        <v>2080401</v>
      </c>
      <c r="B11" s="6"/>
      <c r="C11" s="6" t="s">
        <v>50</v>
      </c>
      <c r="D11" s="7">
        <v>9801.112140000001</v>
      </c>
      <c r="E11" s="16">
        <f t="shared" si="0"/>
        <v>11864.24624547</v>
      </c>
      <c r="F11" s="16">
        <f t="shared" si="1"/>
        <v>13074.39936250794</v>
      </c>
      <c r="G11" s="16">
        <f t="shared" si="2"/>
        <v>14430.214576400012</v>
      </c>
      <c r="H11" s="16">
        <f t="shared" si="3"/>
        <v>15324.887880136814</v>
      </c>
      <c r="I11" s="17">
        <f t="shared" si="4"/>
        <v>16213.73137718475</v>
      </c>
      <c r="J11" s="17">
        <f t="shared" si="5"/>
        <v>17411.926125958704</v>
      </c>
      <c r="K11" s="17">
        <f t="shared" si="6"/>
        <v>18611.60783603726</v>
      </c>
      <c r="L11" s="17">
        <f t="shared" si="7"/>
        <v>19006.17392216125</v>
      </c>
      <c r="M11" s="17">
        <f t="shared" si="8"/>
        <v>19838.644339951916</v>
      </c>
      <c r="N11" s="17">
        <f t="shared" si="9"/>
        <v>20840.495879119488</v>
      </c>
      <c r="O11" s="17">
        <f t="shared" si="10"/>
        <v>22468.13860727872</v>
      </c>
      <c r="P11" s="17">
        <f t="shared" si="11"/>
        <v>24270.083323582476</v>
      </c>
    </row>
    <row r="12" spans="1:16" ht="15.75">
      <c r="A12" s="6">
        <v>2080401</v>
      </c>
      <c r="B12" s="6"/>
      <c r="C12" s="6" t="s">
        <v>51</v>
      </c>
      <c r="D12" s="7">
        <v>9801.112140000001</v>
      </c>
      <c r="E12" s="16">
        <f t="shared" si="0"/>
        <v>11864.24624547</v>
      </c>
      <c r="F12" s="16">
        <f t="shared" si="1"/>
        <v>13074.39936250794</v>
      </c>
      <c r="G12" s="16">
        <f t="shared" si="2"/>
        <v>14430.214576400012</v>
      </c>
      <c r="H12" s="16">
        <f t="shared" si="3"/>
        <v>15324.887880136814</v>
      </c>
      <c r="I12" s="17">
        <f t="shared" si="4"/>
        <v>16213.73137718475</v>
      </c>
      <c r="J12" s="17">
        <f t="shared" si="5"/>
        <v>17411.926125958704</v>
      </c>
      <c r="K12" s="17">
        <f t="shared" si="6"/>
        <v>18611.60783603726</v>
      </c>
      <c r="L12" s="17">
        <f t="shared" si="7"/>
        <v>19006.17392216125</v>
      </c>
      <c r="M12" s="17">
        <f t="shared" si="8"/>
        <v>19838.644339951916</v>
      </c>
      <c r="N12" s="17">
        <f t="shared" si="9"/>
        <v>20840.495879119488</v>
      </c>
      <c r="O12" s="17">
        <f t="shared" si="10"/>
        <v>22468.13860727872</v>
      </c>
      <c r="P12" s="17">
        <f t="shared" si="11"/>
        <v>24270.083323582476</v>
      </c>
    </row>
    <row r="13" spans="1:16" ht="15.75">
      <c r="A13" s="6">
        <v>7061604</v>
      </c>
      <c r="B13" s="6"/>
      <c r="C13" s="6" t="s">
        <v>52</v>
      </c>
      <c r="D13" s="7">
        <v>980.0993330000001</v>
      </c>
      <c r="E13" s="16">
        <f t="shared" si="0"/>
        <v>1186.4102425965</v>
      </c>
      <c r="F13" s="16">
        <f t="shared" si="1"/>
        <v>1307.424087341343</v>
      </c>
      <c r="G13" s="16">
        <f t="shared" si="2"/>
        <v>1443.0039651986401</v>
      </c>
      <c r="H13" s="16">
        <f t="shared" si="3"/>
        <v>1532.470211040956</v>
      </c>
      <c r="I13" s="17">
        <f t="shared" si="4"/>
        <v>1621.3534832813316</v>
      </c>
      <c r="J13" s="17">
        <f t="shared" si="5"/>
        <v>1741.1715056958221</v>
      </c>
      <c r="K13" s="17">
        <f t="shared" si="6"/>
        <v>1861.1382224382642</v>
      </c>
      <c r="L13" s="17">
        <f t="shared" si="7"/>
        <v>1900.5943527539555</v>
      </c>
      <c r="M13" s="17">
        <f t="shared" si="8"/>
        <v>1983.840385404579</v>
      </c>
      <c r="N13" s="17">
        <f t="shared" si="9"/>
        <v>2084.02432486751</v>
      </c>
      <c r="O13" s="17">
        <f t="shared" si="10"/>
        <v>2246.786624639663</v>
      </c>
      <c r="P13" s="17">
        <f t="shared" si="11"/>
        <v>2426.978911935764</v>
      </c>
    </row>
    <row r="14" spans="1:16" ht="15.75">
      <c r="A14" s="6">
        <v>8070901</v>
      </c>
      <c r="B14" s="6">
        <v>701401</v>
      </c>
      <c r="C14" s="6" t="s">
        <v>53</v>
      </c>
      <c r="D14" s="7">
        <v>26136.203992000006</v>
      </c>
      <c r="E14" s="16">
        <f t="shared" si="0"/>
        <v>31637.874932316005</v>
      </c>
      <c r="F14" s="16">
        <f t="shared" si="1"/>
        <v>34864.93817541224</v>
      </c>
      <c r="G14" s="16">
        <f t="shared" si="2"/>
        <v>38480.432264202485</v>
      </c>
      <c r="H14" s="16">
        <f t="shared" si="3"/>
        <v>40866.21906458304</v>
      </c>
      <c r="I14" s="17">
        <f t="shared" si="4"/>
        <v>43236.45977032886</v>
      </c>
      <c r="J14" s="17">
        <f t="shared" si="5"/>
        <v>46431.63414735617</v>
      </c>
      <c r="K14" s="17">
        <f t="shared" si="6"/>
        <v>49630.773740109005</v>
      </c>
      <c r="L14" s="17">
        <f t="shared" si="7"/>
        <v>50682.94614339932</v>
      </c>
      <c r="M14" s="17">
        <f t="shared" si="8"/>
        <v>52902.859184480214</v>
      </c>
      <c r="N14" s="17">
        <f t="shared" si="9"/>
        <v>55574.453573296465</v>
      </c>
      <c r="O14" s="17">
        <f t="shared" si="10"/>
        <v>59914.818397370924</v>
      </c>
      <c r="P14" s="17">
        <f t="shared" si="11"/>
        <v>64719.98683284008</v>
      </c>
    </row>
    <row r="15" spans="1:16" ht="15.75">
      <c r="A15" s="6">
        <v>10011407</v>
      </c>
      <c r="B15" s="6"/>
      <c r="C15" s="6" t="s">
        <v>54</v>
      </c>
      <c r="D15" s="7">
        <v>3789.6469270000007</v>
      </c>
      <c r="E15" s="16">
        <f t="shared" si="0"/>
        <v>4587.367605133501</v>
      </c>
      <c r="F15" s="16">
        <f t="shared" si="1"/>
        <v>5055.2791008571185</v>
      </c>
      <c r="G15" s="16">
        <f t="shared" si="2"/>
        <v>5579.511543616001</v>
      </c>
      <c r="H15" s="16">
        <f t="shared" si="3"/>
        <v>5925.441259320193</v>
      </c>
      <c r="I15" s="17">
        <f t="shared" si="4"/>
        <v>6269.116852360765</v>
      </c>
      <c r="J15" s="17">
        <f t="shared" si="5"/>
        <v>6732.404587750226</v>
      </c>
      <c r="K15" s="17">
        <f t="shared" si="6"/>
        <v>7196.267263846216</v>
      </c>
      <c r="L15" s="17">
        <f t="shared" si="7"/>
        <v>7348.828129839757</v>
      </c>
      <c r="M15" s="17">
        <f t="shared" si="8"/>
        <v>7670.706801926739</v>
      </c>
      <c r="N15" s="17">
        <f t="shared" si="9"/>
        <v>8058.07749542404</v>
      </c>
      <c r="O15" s="17">
        <f t="shared" si="10"/>
        <v>8687.413347816657</v>
      </c>
      <c r="P15" s="17">
        <f t="shared" si="11"/>
        <v>9384.143898311553</v>
      </c>
    </row>
    <row r="16" spans="1:16" ht="15.75">
      <c r="A16" s="6">
        <v>11010101</v>
      </c>
      <c r="B16" s="6">
        <v>701601</v>
      </c>
      <c r="C16" s="6" t="s">
        <v>55</v>
      </c>
      <c r="D16" s="7">
        <v>16988.606257000003</v>
      </c>
      <c r="E16" s="16">
        <f t="shared" si="0"/>
        <v>20564.7078740985</v>
      </c>
      <c r="F16" s="16">
        <f t="shared" si="1"/>
        <v>22662.30807725655</v>
      </c>
      <c r="G16" s="16">
        <f t="shared" si="2"/>
        <v>25012.389424868055</v>
      </c>
      <c r="H16" s="16">
        <f t="shared" si="3"/>
        <v>26563.157569209878</v>
      </c>
      <c r="I16" s="17">
        <f t="shared" si="4"/>
        <v>28103.82070822405</v>
      </c>
      <c r="J16" s="17">
        <f t="shared" si="5"/>
        <v>30180.69305856181</v>
      </c>
      <c r="K16" s="17">
        <f t="shared" si="6"/>
        <v>32260.14281029672</v>
      </c>
      <c r="L16" s="17">
        <f t="shared" si="7"/>
        <v>32944.057837875014</v>
      </c>
      <c r="M16" s="17">
        <f t="shared" si="8"/>
        <v>34387.00757117394</v>
      </c>
      <c r="N16" s="17">
        <f t="shared" si="9"/>
        <v>36123.55145351822</v>
      </c>
      <c r="O16" s="17">
        <f t="shared" si="10"/>
        <v>38944.800822038</v>
      </c>
      <c r="P16" s="17">
        <f t="shared" si="11"/>
        <v>42068.17384796545</v>
      </c>
    </row>
    <row r="17" spans="1:16" ht="24.75">
      <c r="A17" s="6">
        <v>11010201</v>
      </c>
      <c r="B17" s="6">
        <v>701604</v>
      </c>
      <c r="C17" s="18" t="s">
        <v>56</v>
      </c>
      <c r="D17" s="7">
        <v>13068.137639000002</v>
      </c>
      <c r="E17" s="16">
        <f t="shared" si="0"/>
        <v>15818.980612009502</v>
      </c>
      <c r="F17" s="16">
        <f t="shared" si="1"/>
        <v>17432.516634434473</v>
      </c>
      <c r="G17" s="16">
        <f t="shared" si="2"/>
        <v>19240.268609425326</v>
      </c>
      <c r="H17" s="16">
        <f t="shared" si="3"/>
        <v>20433.165263209696</v>
      </c>
      <c r="I17" s="17">
        <f t="shared" si="4"/>
        <v>21618.28884847586</v>
      </c>
      <c r="J17" s="17">
        <f t="shared" si="5"/>
        <v>23215.880394378226</v>
      </c>
      <c r="K17" s="17">
        <f t="shared" si="6"/>
        <v>24815.454553550884</v>
      </c>
      <c r="L17" s="17">
        <f t="shared" si="7"/>
        <v>25341.542190086166</v>
      </c>
      <c r="M17" s="17">
        <f t="shared" si="8"/>
        <v>26451.501738011943</v>
      </c>
      <c r="N17" s="17">
        <f t="shared" si="9"/>
        <v>27787.302575781545</v>
      </c>
      <c r="O17" s="17">
        <f t="shared" si="10"/>
        <v>29957.490906950086</v>
      </c>
      <c r="P17" s="17">
        <f t="shared" si="11"/>
        <v>32360.081677687485</v>
      </c>
    </row>
    <row r="18" spans="1:16" ht="24.75">
      <c r="A18" s="6">
        <v>11010202</v>
      </c>
      <c r="B18" s="6">
        <v>701603</v>
      </c>
      <c r="C18" s="18" t="s">
        <v>57</v>
      </c>
      <c r="D18" s="7">
        <v>14374.905067000002</v>
      </c>
      <c r="E18" s="16">
        <f t="shared" si="0"/>
        <v>17400.8225836035</v>
      </c>
      <c r="F18" s="16">
        <f t="shared" si="1"/>
        <v>19175.70648713106</v>
      </c>
      <c r="G18" s="16">
        <f t="shared" si="2"/>
        <v>21164.22724984655</v>
      </c>
      <c r="H18" s="16">
        <f t="shared" si="3"/>
        <v>22476.40933933704</v>
      </c>
      <c r="I18" s="17">
        <f t="shared" si="4"/>
        <v>23780.04108101859</v>
      </c>
      <c r="J18" s="17">
        <f t="shared" si="5"/>
        <v>25537.386116905865</v>
      </c>
      <c r="K18" s="17">
        <f t="shared" si="6"/>
        <v>27296.91202036068</v>
      </c>
      <c r="L18" s="17">
        <f t="shared" si="7"/>
        <v>27875.606555192328</v>
      </c>
      <c r="M18" s="17">
        <f t="shared" si="8"/>
        <v>29096.558122309754</v>
      </c>
      <c r="N18" s="17">
        <f t="shared" si="9"/>
        <v>30565.934307486397</v>
      </c>
      <c r="O18" s="17">
        <f t="shared" si="10"/>
        <v>32953.133776901086</v>
      </c>
      <c r="P18" s="17">
        <f t="shared" si="11"/>
        <v>35595.97510580855</v>
      </c>
    </row>
    <row r="19" spans="1:16" ht="15.75">
      <c r="A19" s="6">
        <v>11010204</v>
      </c>
      <c r="B19" s="6">
        <v>701602</v>
      </c>
      <c r="C19" s="6" t="s">
        <v>58</v>
      </c>
      <c r="D19" s="7">
        <v>19732.820232000005</v>
      </c>
      <c r="E19" s="16">
        <f t="shared" si="0"/>
        <v>23886.578890836005</v>
      </c>
      <c r="F19" s="16">
        <f t="shared" si="1"/>
        <v>26323.009937701278</v>
      </c>
      <c r="G19" s="16">
        <f t="shared" si="2"/>
        <v>29052.7060682409</v>
      </c>
      <c r="H19" s="16">
        <f t="shared" si="3"/>
        <v>30853.973844471835</v>
      </c>
      <c r="I19" s="17">
        <f t="shared" si="4"/>
        <v>32643.504327451203</v>
      </c>
      <c r="J19" s="17">
        <f t="shared" si="5"/>
        <v>35055.85929724985</v>
      </c>
      <c r="K19" s="17">
        <f t="shared" si="6"/>
        <v>37471.20800283037</v>
      </c>
      <c r="L19" s="17">
        <f t="shared" si="7"/>
        <v>38265.597612490375</v>
      </c>
      <c r="M19" s="17">
        <f t="shared" si="8"/>
        <v>39941.63078791746</v>
      </c>
      <c r="N19" s="17">
        <f t="shared" si="9"/>
        <v>41958.68314270729</v>
      </c>
      <c r="O19" s="17">
        <f t="shared" si="10"/>
        <v>45235.65629615273</v>
      </c>
      <c r="P19" s="17">
        <f t="shared" si="11"/>
        <v>48863.55593110418</v>
      </c>
    </row>
    <row r="20" spans="1:16" ht="24.75">
      <c r="A20" s="6">
        <v>11010401</v>
      </c>
      <c r="B20" s="6"/>
      <c r="C20" s="18" t="s">
        <v>59</v>
      </c>
      <c r="D20" s="7">
        <v>23377.637769000008</v>
      </c>
      <c r="E20" s="16">
        <f t="shared" si="0"/>
        <v>28298.630519374507</v>
      </c>
      <c r="F20" s="16">
        <f t="shared" si="1"/>
        <v>31185.09083235071</v>
      </c>
      <c r="G20" s="16">
        <f t="shared" si="2"/>
        <v>34418.98475166548</v>
      </c>
      <c r="H20" s="16">
        <f t="shared" si="3"/>
        <v>36552.96180626874</v>
      </c>
      <c r="I20" s="17">
        <f t="shared" si="4"/>
        <v>38673.03359103233</v>
      </c>
      <c r="J20" s="17">
        <f t="shared" si="5"/>
        <v>41530.970773409616</v>
      </c>
      <c r="K20" s="17">
        <f t="shared" si="6"/>
        <v>44392.454659697534</v>
      </c>
      <c r="L20" s="17">
        <f t="shared" si="7"/>
        <v>45333.57469848313</v>
      </c>
      <c r="M20" s="17">
        <f t="shared" si="8"/>
        <v>47319.18527027669</v>
      </c>
      <c r="N20" s="17">
        <f t="shared" si="9"/>
        <v>49708.80412642566</v>
      </c>
      <c r="O20" s="17">
        <f t="shared" si="10"/>
        <v>53591.06172869951</v>
      </c>
      <c r="P20" s="17">
        <f t="shared" si="11"/>
        <v>57889.06487934121</v>
      </c>
    </row>
    <row r="21" spans="1:16" ht="15.75">
      <c r="A21" s="6">
        <v>11021104</v>
      </c>
      <c r="B21" s="6">
        <v>701610</v>
      </c>
      <c r="C21" s="6" t="s">
        <v>60</v>
      </c>
      <c r="D21" s="7">
        <v>19734.542977</v>
      </c>
      <c r="E21" s="16">
        <f t="shared" si="0"/>
        <v>23888.664273658498</v>
      </c>
      <c r="F21" s="16">
        <f t="shared" si="1"/>
        <v>26325.308029571668</v>
      </c>
      <c r="G21" s="16">
        <f t="shared" si="2"/>
        <v>29055.24247223825</v>
      </c>
      <c r="H21" s="16">
        <f t="shared" si="3"/>
        <v>30856.667505517024</v>
      </c>
      <c r="I21" s="17">
        <f t="shared" si="4"/>
        <v>32646.354220837013</v>
      </c>
      <c r="J21" s="17">
        <f t="shared" si="5"/>
        <v>35058.91979775687</v>
      </c>
      <c r="K21" s="17">
        <f t="shared" si="6"/>
        <v>37474.479371822315</v>
      </c>
      <c r="L21" s="17">
        <f t="shared" si="7"/>
        <v>38268.93833450495</v>
      </c>
      <c r="M21" s="17">
        <f t="shared" si="8"/>
        <v>39945.11783355627</v>
      </c>
      <c r="N21" s="17">
        <f t="shared" si="9"/>
        <v>41962.346284150866</v>
      </c>
      <c r="O21" s="17">
        <f t="shared" si="10"/>
        <v>45239.60552894305</v>
      </c>
      <c r="P21" s="17">
        <f t="shared" si="11"/>
        <v>48867.821892364285</v>
      </c>
    </row>
    <row r="22" spans="1:16" ht="15.75">
      <c r="A22" s="6">
        <v>12100201</v>
      </c>
      <c r="B22" s="6">
        <v>701703</v>
      </c>
      <c r="C22" s="6" t="s">
        <v>61</v>
      </c>
      <c r="D22" s="7">
        <v>24829.436564</v>
      </c>
      <c r="E22" s="16">
        <f t="shared" si="0"/>
        <v>30056.032960721997</v>
      </c>
      <c r="F22" s="16">
        <f t="shared" si="1"/>
        <v>33121.74832271564</v>
      </c>
      <c r="G22" s="16">
        <f t="shared" si="2"/>
        <v>36556.47362378125</v>
      </c>
      <c r="H22" s="16">
        <f t="shared" si="3"/>
        <v>38822.97498845569</v>
      </c>
      <c r="I22" s="17">
        <f t="shared" si="4"/>
        <v>41074.70753778612</v>
      </c>
      <c r="J22" s="17">
        <f t="shared" si="5"/>
        <v>44110.128424828516</v>
      </c>
      <c r="K22" s="17">
        <f t="shared" si="6"/>
        <v>47149.3162732992</v>
      </c>
      <c r="L22" s="17">
        <f t="shared" si="7"/>
        <v>48148.881778293144</v>
      </c>
      <c r="M22" s="17">
        <f t="shared" si="8"/>
        <v>50257.802800182384</v>
      </c>
      <c r="N22" s="17">
        <f t="shared" si="9"/>
        <v>52795.82184159159</v>
      </c>
      <c r="O22" s="17">
        <f t="shared" si="10"/>
        <v>56919.175527419895</v>
      </c>
      <c r="P22" s="17">
        <f t="shared" si="11"/>
        <v>61484.09340471897</v>
      </c>
    </row>
    <row r="23" spans="1:16" ht="15.75">
      <c r="A23" s="6">
        <v>12100202</v>
      </c>
      <c r="B23" s="6">
        <v>701702</v>
      </c>
      <c r="C23" s="6" t="s">
        <v>62</v>
      </c>
      <c r="D23" s="7">
        <v>32016.847514</v>
      </c>
      <c r="E23" s="16">
        <f t="shared" si="0"/>
        <v>38756.393915697</v>
      </c>
      <c r="F23" s="16">
        <f t="shared" si="1"/>
        <v>42709.5460950981</v>
      </c>
      <c r="G23" s="16">
        <f t="shared" si="2"/>
        <v>47138.52602515977</v>
      </c>
      <c r="H23" s="16">
        <f t="shared" si="3"/>
        <v>50061.11463871968</v>
      </c>
      <c r="I23" s="17">
        <f t="shared" si="4"/>
        <v>52964.659287765426</v>
      </c>
      <c r="J23" s="17">
        <f t="shared" si="5"/>
        <v>56878.74760913129</v>
      </c>
      <c r="K23" s="17">
        <f t="shared" si="6"/>
        <v>60797.69331940044</v>
      </c>
      <c r="L23" s="17">
        <f t="shared" si="7"/>
        <v>62086.604417771734</v>
      </c>
      <c r="M23" s="17">
        <f t="shared" si="8"/>
        <v>64805.99769127014</v>
      </c>
      <c r="N23" s="17">
        <f t="shared" si="9"/>
        <v>68078.70057467929</v>
      </c>
      <c r="O23" s="17">
        <f t="shared" si="10"/>
        <v>73395.64708956174</v>
      </c>
      <c r="P23" s="17">
        <f t="shared" si="11"/>
        <v>79281.9779861446</v>
      </c>
    </row>
    <row r="24" spans="1:16" ht="15.75">
      <c r="A24" s="6">
        <v>13010401</v>
      </c>
      <c r="B24" s="6"/>
      <c r="C24" s="6" t="s">
        <v>63</v>
      </c>
      <c r="D24" s="7">
        <v>1306.8624760000002</v>
      </c>
      <c r="E24" s="16">
        <f t="shared" si="0"/>
        <v>1581.957027198</v>
      </c>
      <c r="F24" s="16">
        <f t="shared" si="1"/>
        <v>1743.3166439721963</v>
      </c>
      <c r="G24" s="16">
        <f t="shared" si="2"/>
        <v>1924.098579952113</v>
      </c>
      <c r="H24" s="16">
        <f t="shared" si="3"/>
        <v>2043.392691909144</v>
      </c>
      <c r="I24" s="17">
        <f t="shared" si="4"/>
        <v>2161.9094680398744</v>
      </c>
      <c r="J24" s="17">
        <f t="shared" si="5"/>
        <v>2321.674577728021</v>
      </c>
      <c r="K24" s="17">
        <f t="shared" si="6"/>
        <v>2481.6379561334816</v>
      </c>
      <c r="L24" s="17">
        <f t="shared" si="7"/>
        <v>2534.2486808035114</v>
      </c>
      <c r="M24" s="17">
        <f t="shared" si="8"/>
        <v>2645.2487730227053</v>
      </c>
      <c r="N24" s="17">
        <f t="shared" si="9"/>
        <v>2778.833836060352</v>
      </c>
      <c r="O24" s="17">
        <f t="shared" si="10"/>
        <v>2995.860758656666</v>
      </c>
      <c r="P24" s="17">
        <f t="shared" si="11"/>
        <v>3236.1287915009307</v>
      </c>
    </row>
    <row r="25" spans="1:16" ht="15.75">
      <c r="A25" s="6">
        <v>13010404</v>
      </c>
      <c r="B25" s="6"/>
      <c r="C25" s="6" t="s">
        <v>64</v>
      </c>
      <c r="D25" s="7">
        <v>2613.5823800000003</v>
      </c>
      <c r="E25" s="16">
        <f t="shared" si="0"/>
        <v>3163.74147099</v>
      </c>
      <c r="F25" s="16">
        <f t="shared" si="1"/>
        <v>3486.4431010309804</v>
      </c>
      <c r="G25" s="16">
        <f t="shared" si="2"/>
        <v>3847.9872506078927</v>
      </c>
      <c r="H25" s="16">
        <f t="shared" si="3"/>
        <v>4086.5624601455825</v>
      </c>
      <c r="I25" s="17">
        <f t="shared" si="4"/>
        <v>4323.583082834027</v>
      </c>
      <c r="J25" s="17">
        <f t="shared" si="5"/>
        <v>4643.095872655462</v>
      </c>
      <c r="K25" s="17">
        <f t="shared" si="6"/>
        <v>4963.005178281423</v>
      </c>
      <c r="L25" s="17">
        <f t="shared" si="7"/>
        <v>5068.22088806099</v>
      </c>
      <c r="M25" s="17">
        <f t="shared" si="8"/>
        <v>5290.208962958061</v>
      </c>
      <c r="N25" s="17">
        <f t="shared" si="9"/>
        <v>5557.364515587444</v>
      </c>
      <c r="O25" s="17">
        <f t="shared" si="10"/>
        <v>5991.394684254823</v>
      </c>
      <c r="P25" s="17">
        <f t="shared" si="11"/>
        <v>6471.9045379320605</v>
      </c>
    </row>
    <row r="26" spans="1:16" ht="15.75">
      <c r="A26" s="6">
        <v>15010104</v>
      </c>
      <c r="B26" s="6"/>
      <c r="C26" s="6" t="s">
        <v>65</v>
      </c>
      <c r="D26" s="7">
        <v>7840.818426000002</v>
      </c>
      <c r="E26" s="16">
        <f t="shared" si="0"/>
        <v>9491.310704673002</v>
      </c>
      <c r="F26" s="16">
        <f t="shared" si="1"/>
        <v>10459.42439654965</v>
      </c>
      <c r="G26" s="16">
        <f t="shared" si="2"/>
        <v>11544.066706471847</v>
      </c>
      <c r="H26" s="16">
        <f t="shared" si="3"/>
        <v>12259.798842273103</v>
      </c>
      <c r="I26" s="17">
        <f t="shared" si="4"/>
        <v>12970.867175124944</v>
      </c>
      <c r="J26" s="17">
        <f t="shared" si="5"/>
        <v>13929.414259366678</v>
      </c>
      <c r="K26" s="17">
        <f t="shared" si="6"/>
        <v>14889.150901837042</v>
      </c>
      <c r="L26" s="17">
        <f t="shared" si="7"/>
        <v>15204.800900955988</v>
      </c>
      <c r="M26" s="17">
        <f t="shared" si="8"/>
        <v>15870.771180417862</v>
      </c>
      <c r="N26" s="17">
        <f t="shared" si="9"/>
        <v>16672.245125028963</v>
      </c>
      <c r="O26" s="17">
        <f t="shared" si="10"/>
        <v>17974.347469293727</v>
      </c>
      <c r="P26" s="17">
        <f t="shared" si="11"/>
        <v>19415.890136331083</v>
      </c>
    </row>
    <row r="27" spans="1:16" ht="15.75">
      <c r="A27" s="6">
        <v>15010109</v>
      </c>
      <c r="B27" s="6"/>
      <c r="C27" s="6" t="s">
        <v>66</v>
      </c>
      <c r="D27" s="7">
        <v>871.5069930000002</v>
      </c>
      <c r="E27" s="16">
        <f t="shared" si="0"/>
        <v>1054.9592150265003</v>
      </c>
      <c r="F27" s="16">
        <f t="shared" si="1"/>
        <v>1162.5650549592033</v>
      </c>
      <c r="G27" s="16">
        <f t="shared" si="2"/>
        <v>1283.1230511584724</v>
      </c>
      <c r="H27" s="16">
        <f t="shared" si="3"/>
        <v>1362.6766803302978</v>
      </c>
      <c r="I27" s="17">
        <f t="shared" si="4"/>
        <v>1441.711927789455</v>
      </c>
      <c r="J27" s="17">
        <f t="shared" si="5"/>
        <v>1548.254439253096</v>
      </c>
      <c r="K27" s="17">
        <f t="shared" si="6"/>
        <v>1654.9291701176344</v>
      </c>
      <c r="L27" s="17">
        <f t="shared" si="7"/>
        <v>1690.0136685241284</v>
      </c>
      <c r="M27" s="17">
        <f t="shared" si="8"/>
        <v>1764.0362672054853</v>
      </c>
      <c r="N27" s="17">
        <f t="shared" si="9"/>
        <v>1853.1200986993622</v>
      </c>
      <c r="O27" s="17">
        <f t="shared" si="10"/>
        <v>1997.8487784077824</v>
      </c>
      <c r="P27" s="17">
        <f t="shared" si="11"/>
        <v>2158.076250436087</v>
      </c>
    </row>
    <row r="28" spans="1:16" ht="15.75">
      <c r="A28" s="6">
        <v>15010504</v>
      </c>
      <c r="B28" s="6"/>
      <c r="C28" s="6" t="s">
        <v>67</v>
      </c>
      <c r="D28" s="7">
        <v>4573.781046</v>
      </c>
      <c r="E28" s="16">
        <f t="shared" si="0"/>
        <v>5536.561956183</v>
      </c>
      <c r="F28" s="16">
        <f t="shared" si="1"/>
        <v>6101.291275713666</v>
      </c>
      <c r="G28" s="16">
        <f t="shared" si="2"/>
        <v>6733.995181005173</v>
      </c>
      <c r="H28" s="16">
        <f t="shared" si="3"/>
        <v>7151.502882227494</v>
      </c>
      <c r="I28" s="17">
        <f t="shared" si="4"/>
        <v>7566.290049396689</v>
      </c>
      <c r="J28" s="17">
        <f t="shared" si="5"/>
        <v>8125.438884047105</v>
      </c>
      <c r="K28" s="17">
        <f t="shared" si="6"/>
        <v>8685.281623157949</v>
      </c>
      <c r="L28" s="17">
        <f t="shared" si="7"/>
        <v>8869.409593568898</v>
      </c>
      <c r="M28" s="17">
        <f t="shared" si="8"/>
        <v>9257.889733767217</v>
      </c>
      <c r="N28" s="17">
        <f t="shared" si="9"/>
        <v>9725.413165322461</v>
      </c>
      <c r="O28" s="17">
        <f t="shared" si="10"/>
        <v>10484.967933534146</v>
      </c>
      <c r="P28" s="17">
        <f t="shared" si="11"/>
        <v>11325.862361803585</v>
      </c>
    </row>
    <row r="29" spans="1:16" ht="15.75">
      <c r="A29" s="6">
        <v>15011101</v>
      </c>
      <c r="B29" s="6"/>
      <c r="C29" s="6" t="s">
        <v>68</v>
      </c>
      <c r="D29" s="7">
        <v>6537.009367000001</v>
      </c>
      <c r="E29" s="16">
        <f t="shared" si="0"/>
        <v>7913.0498387535</v>
      </c>
      <c r="F29" s="16">
        <f t="shared" si="1"/>
        <v>8720.180922306357</v>
      </c>
      <c r="G29" s="16">
        <f t="shared" si="2"/>
        <v>9624.463683949525</v>
      </c>
      <c r="H29" s="16">
        <f t="shared" si="3"/>
        <v>10221.180432354397</v>
      </c>
      <c r="I29" s="17">
        <f t="shared" si="4"/>
        <v>10814.008897430953</v>
      </c>
      <c r="J29" s="17">
        <f t="shared" si="5"/>
        <v>11613.1641549511</v>
      </c>
      <c r="K29" s="17">
        <f t="shared" si="6"/>
        <v>12413.311165227231</v>
      </c>
      <c r="L29" s="17">
        <f t="shared" si="7"/>
        <v>12676.47336193005</v>
      </c>
      <c r="M29" s="17">
        <f t="shared" si="8"/>
        <v>13231.702895182587</v>
      </c>
      <c r="N29" s="17">
        <f t="shared" si="9"/>
        <v>13899.903891389307</v>
      </c>
      <c r="O29" s="17">
        <f t="shared" si="10"/>
        <v>14985.486385306813</v>
      </c>
      <c r="P29" s="17">
        <f t="shared" si="11"/>
        <v>16187.32239340842</v>
      </c>
    </row>
    <row r="30" spans="1:16" ht="15.75">
      <c r="A30" s="6">
        <v>15011102</v>
      </c>
      <c r="B30" s="6"/>
      <c r="C30" s="6" t="s">
        <v>69</v>
      </c>
      <c r="D30" s="7">
        <v>4358.057729000001</v>
      </c>
      <c r="E30" s="16">
        <f t="shared" si="0"/>
        <v>5275.4288809545005</v>
      </c>
      <c r="F30" s="16">
        <f t="shared" si="1"/>
        <v>5813.52262681186</v>
      </c>
      <c r="G30" s="16">
        <f t="shared" si="2"/>
        <v>6416.384923212249</v>
      </c>
      <c r="H30" s="16">
        <f t="shared" si="3"/>
        <v>6814.200788451409</v>
      </c>
      <c r="I30" s="17">
        <f t="shared" si="4"/>
        <v>7209.424434181591</v>
      </c>
      <c r="J30" s="17">
        <f t="shared" si="5"/>
        <v>7742.200899867611</v>
      </c>
      <c r="K30" s="17">
        <f t="shared" si="6"/>
        <v>8275.63854186849</v>
      </c>
      <c r="L30" s="17">
        <f t="shared" si="7"/>
        <v>8451.082078956102</v>
      </c>
      <c r="M30" s="17">
        <f t="shared" si="8"/>
        <v>8821.239474014379</v>
      </c>
      <c r="N30" s="17">
        <f t="shared" si="9"/>
        <v>9266.712067452105</v>
      </c>
      <c r="O30" s="17">
        <f t="shared" si="10"/>
        <v>9990.442279920115</v>
      </c>
      <c r="P30" s="17">
        <f t="shared" si="11"/>
        <v>10791.67575076971</v>
      </c>
    </row>
    <row r="31" spans="1:16" ht="15.75">
      <c r="A31" s="6">
        <v>17010902</v>
      </c>
      <c r="B31" s="6"/>
      <c r="C31" s="6" t="s">
        <v>70</v>
      </c>
      <c r="D31" s="7">
        <v>1502.8158090000004</v>
      </c>
      <c r="E31" s="16">
        <f t="shared" si="0"/>
        <v>1819.1585367945004</v>
      </c>
      <c r="F31" s="16">
        <f t="shared" si="1"/>
        <v>2004.7127075475396</v>
      </c>
      <c r="G31" s="16">
        <f t="shared" si="2"/>
        <v>2212.601415320219</v>
      </c>
      <c r="H31" s="16">
        <f t="shared" si="3"/>
        <v>2349.782703070073</v>
      </c>
      <c r="I31" s="17">
        <f t="shared" si="4"/>
        <v>2486.070099848137</v>
      </c>
      <c r="J31" s="17">
        <f t="shared" si="5"/>
        <v>2669.7906802269144</v>
      </c>
      <c r="K31" s="17">
        <f t="shared" si="6"/>
        <v>2853.739258094549</v>
      </c>
      <c r="L31" s="17">
        <f t="shared" si="7"/>
        <v>2914.2385303661536</v>
      </c>
      <c r="M31" s="17">
        <f t="shared" si="8"/>
        <v>3041.8821779961913</v>
      </c>
      <c r="N31" s="17">
        <f t="shared" si="9"/>
        <v>3195.497227984999</v>
      </c>
      <c r="O31" s="17">
        <f t="shared" si="10"/>
        <v>3445.0655614906277</v>
      </c>
      <c r="P31" s="17">
        <f t="shared" si="11"/>
        <v>3721.359819522176</v>
      </c>
    </row>
    <row r="32" spans="1:16" ht="15.75">
      <c r="A32" s="6">
        <v>17011102</v>
      </c>
      <c r="B32" s="6">
        <v>700704</v>
      </c>
      <c r="C32" s="6" t="s">
        <v>71</v>
      </c>
      <c r="D32" s="7">
        <v>1960.2461900000005</v>
      </c>
      <c r="E32" s="16">
        <f t="shared" si="0"/>
        <v>2372.8780129950005</v>
      </c>
      <c r="F32" s="16">
        <f t="shared" si="1"/>
        <v>2614.9115703204907</v>
      </c>
      <c r="G32" s="16">
        <f t="shared" si="2"/>
        <v>2886.077900162725</v>
      </c>
      <c r="H32" s="16">
        <f t="shared" si="3"/>
        <v>3065.014729972814</v>
      </c>
      <c r="I32" s="17">
        <f t="shared" si="4"/>
        <v>3242.7855843112375</v>
      </c>
      <c r="J32" s="17">
        <f t="shared" si="5"/>
        <v>3482.4274389918382</v>
      </c>
      <c r="K32" s="17">
        <f t="shared" si="6"/>
        <v>3722.366689538376</v>
      </c>
      <c r="L32" s="17">
        <f t="shared" si="7"/>
        <v>3801.2808633565896</v>
      </c>
      <c r="M32" s="17">
        <f t="shared" si="8"/>
        <v>3967.7769651716085</v>
      </c>
      <c r="N32" s="17">
        <f t="shared" si="9"/>
        <v>4168.149701912775</v>
      </c>
      <c r="O32" s="17">
        <f t="shared" si="10"/>
        <v>4493.682193632162</v>
      </c>
      <c r="P32" s="17">
        <f t="shared" si="11"/>
        <v>4854.075505561462</v>
      </c>
    </row>
    <row r="33" spans="1:16" ht="15.75">
      <c r="A33" s="6">
        <v>17011501</v>
      </c>
      <c r="B33" s="6"/>
      <c r="C33" s="6" t="s">
        <v>72</v>
      </c>
      <c r="D33" s="7">
        <v>2123.574297</v>
      </c>
      <c r="E33" s="16">
        <f t="shared" si="0"/>
        <v>2570.5866865185</v>
      </c>
      <c r="F33" s="16">
        <f t="shared" si="1"/>
        <v>2832.7865285433872</v>
      </c>
      <c r="G33" s="16">
        <f t="shared" si="2"/>
        <v>3126.546491553336</v>
      </c>
      <c r="H33" s="16">
        <f t="shared" si="3"/>
        <v>3320.392374029643</v>
      </c>
      <c r="I33" s="17">
        <f t="shared" si="4"/>
        <v>3512.9751317233627</v>
      </c>
      <c r="J33" s="17">
        <f t="shared" si="5"/>
        <v>3772.5839939577195</v>
      </c>
      <c r="K33" s="17">
        <f t="shared" si="6"/>
        <v>4032.5150311414063</v>
      </c>
      <c r="L33" s="17">
        <f t="shared" si="7"/>
        <v>4118.004349801605</v>
      </c>
      <c r="M33" s="17">
        <f t="shared" si="8"/>
        <v>4298.372940322915</v>
      </c>
      <c r="N33" s="17">
        <f t="shared" si="9"/>
        <v>4515.440773809222</v>
      </c>
      <c r="O33" s="17">
        <f t="shared" si="10"/>
        <v>4868.096698243723</v>
      </c>
      <c r="P33" s="17">
        <f t="shared" si="11"/>
        <v>5258.51805344287</v>
      </c>
    </row>
    <row r="34" spans="1:16" ht="15.75">
      <c r="A34" s="6">
        <v>17011801</v>
      </c>
      <c r="B34" s="6">
        <v>700701</v>
      </c>
      <c r="C34" s="6" t="s">
        <v>73</v>
      </c>
      <c r="D34" s="7">
        <v>1960.2461900000005</v>
      </c>
      <c r="E34" s="16">
        <f t="shared" si="0"/>
        <v>2372.8780129950005</v>
      </c>
      <c r="F34" s="16">
        <f t="shared" si="1"/>
        <v>2614.9115703204907</v>
      </c>
      <c r="G34" s="16">
        <f t="shared" si="2"/>
        <v>2886.077900162725</v>
      </c>
      <c r="H34" s="16">
        <f t="shared" si="3"/>
        <v>3065.014729972814</v>
      </c>
      <c r="I34" s="17">
        <f t="shared" si="4"/>
        <v>3242.7855843112375</v>
      </c>
      <c r="J34" s="17">
        <f t="shared" si="5"/>
        <v>3482.4274389918382</v>
      </c>
      <c r="K34" s="17">
        <f t="shared" si="6"/>
        <v>3722.366689538376</v>
      </c>
      <c r="L34" s="17">
        <f t="shared" si="7"/>
        <v>3801.2808633565896</v>
      </c>
      <c r="M34" s="17">
        <f t="shared" si="8"/>
        <v>3967.7769651716085</v>
      </c>
      <c r="N34" s="17">
        <f t="shared" si="9"/>
        <v>4168.149701912775</v>
      </c>
      <c r="O34" s="17">
        <f t="shared" si="10"/>
        <v>4493.682193632162</v>
      </c>
      <c r="P34" s="17">
        <f t="shared" si="11"/>
        <v>4854.075505561462</v>
      </c>
    </row>
    <row r="35" spans="1:16" ht="15.75">
      <c r="A35" s="6">
        <v>17011805</v>
      </c>
      <c r="B35" s="6">
        <v>700702</v>
      </c>
      <c r="C35" s="6" t="s">
        <v>74</v>
      </c>
      <c r="D35" s="7">
        <v>2221.545023</v>
      </c>
      <c r="E35" s="16">
        <f t="shared" si="0"/>
        <v>2689.1802503415</v>
      </c>
      <c r="F35" s="16">
        <f t="shared" si="1"/>
        <v>2963.4766358763336</v>
      </c>
      <c r="G35" s="16">
        <f t="shared" si="2"/>
        <v>3270.789163016709</v>
      </c>
      <c r="H35" s="16">
        <f t="shared" si="3"/>
        <v>3473.5780911237453</v>
      </c>
      <c r="I35" s="17">
        <f t="shared" si="4"/>
        <v>3675.045620408923</v>
      </c>
      <c r="J35" s="17">
        <f t="shared" si="5"/>
        <v>3946.6314917571426</v>
      </c>
      <c r="K35" s="17">
        <f t="shared" si="6"/>
        <v>4218.55440153921</v>
      </c>
      <c r="L35" s="17">
        <f t="shared" si="7"/>
        <v>4307.987754851842</v>
      </c>
      <c r="M35" s="17">
        <f t="shared" si="8"/>
        <v>4496.677618514353</v>
      </c>
      <c r="N35" s="17">
        <f t="shared" si="9"/>
        <v>4723.759838249327</v>
      </c>
      <c r="O35" s="17">
        <f t="shared" si="10"/>
        <v>5092.6854816166</v>
      </c>
      <c r="P35" s="17">
        <f t="shared" si="11"/>
        <v>5501.118857242252</v>
      </c>
    </row>
    <row r="36" spans="1:16" ht="15.75">
      <c r="A36" s="6">
        <v>18010301</v>
      </c>
      <c r="B36" s="6">
        <v>700814</v>
      </c>
      <c r="C36" s="6" t="s">
        <v>75</v>
      </c>
      <c r="D36" s="7">
        <v>2613.5586180000005</v>
      </c>
      <c r="E36" s="16">
        <f t="shared" si="0"/>
        <v>3163.7127070890006</v>
      </c>
      <c r="F36" s="16">
        <f t="shared" si="1"/>
        <v>3486.4114032120788</v>
      </c>
      <c r="G36" s="16">
        <f t="shared" si="2"/>
        <v>3847.952265725171</v>
      </c>
      <c r="H36" s="16">
        <f t="shared" si="3"/>
        <v>4086.5253062001316</v>
      </c>
      <c r="I36" s="17">
        <f t="shared" si="4"/>
        <v>4323.543773959739</v>
      </c>
      <c r="J36" s="17">
        <f t="shared" si="5"/>
        <v>4643.053658855364</v>
      </c>
      <c r="K36" s="17">
        <f t="shared" si="6"/>
        <v>4962.960055950499</v>
      </c>
      <c r="L36" s="17">
        <f t="shared" si="7"/>
        <v>5068.17480913665</v>
      </c>
      <c r="M36" s="17">
        <f t="shared" si="8"/>
        <v>5290.160865776836</v>
      </c>
      <c r="N36" s="17">
        <f t="shared" si="9"/>
        <v>5557.313989498566</v>
      </c>
      <c r="O36" s="17">
        <f t="shared" si="10"/>
        <v>5991.340212078405</v>
      </c>
      <c r="P36" s="17">
        <f t="shared" si="11"/>
        <v>6471.845697087093</v>
      </c>
    </row>
    <row r="37" spans="1:16" ht="15.75">
      <c r="A37" s="6">
        <v>18010302</v>
      </c>
      <c r="B37" s="6"/>
      <c r="C37" s="6" t="s">
        <v>76</v>
      </c>
      <c r="D37" s="7">
        <v>2123.574297</v>
      </c>
      <c r="E37" s="16">
        <f t="shared" si="0"/>
        <v>2570.5866865185</v>
      </c>
      <c r="F37" s="16">
        <f t="shared" si="1"/>
        <v>2832.7865285433872</v>
      </c>
      <c r="G37" s="16">
        <f t="shared" si="2"/>
        <v>3126.546491553336</v>
      </c>
      <c r="H37" s="16">
        <f t="shared" si="3"/>
        <v>3320.392374029643</v>
      </c>
      <c r="I37" s="17">
        <f t="shared" si="4"/>
        <v>3512.9751317233627</v>
      </c>
      <c r="J37" s="17">
        <f t="shared" si="5"/>
        <v>3772.5839939577195</v>
      </c>
      <c r="K37" s="17">
        <f t="shared" si="6"/>
        <v>4032.5150311414063</v>
      </c>
      <c r="L37" s="17">
        <f t="shared" si="7"/>
        <v>4118.004349801605</v>
      </c>
      <c r="M37" s="17">
        <f t="shared" si="8"/>
        <v>4298.372940322915</v>
      </c>
      <c r="N37" s="17">
        <f t="shared" si="9"/>
        <v>4515.440773809222</v>
      </c>
      <c r="O37" s="17">
        <f t="shared" si="10"/>
        <v>4868.096698243723</v>
      </c>
      <c r="P37" s="17">
        <f t="shared" si="11"/>
        <v>5258.51805344287</v>
      </c>
    </row>
    <row r="38" spans="1:16" ht="24.75">
      <c r="A38" s="6">
        <v>18010303</v>
      </c>
      <c r="B38" s="6">
        <v>700815</v>
      </c>
      <c r="C38" s="18" t="s">
        <v>77</v>
      </c>
      <c r="D38" s="7">
        <v>4247.136713000001</v>
      </c>
      <c r="E38" s="16">
        <f t="shared" si="0"/>
        <v>5141.1589910865005</v>
      </c>
      <c r="F38" s="16">
        <f t="shared" si="1"/>
        <v>5665.557208177324</v>
      </c>
      <c r="G38" s="16">
        <f t="shared" si="2"/>
        <v>6253.075490665312</v>
      </c>
      <c r="H38" s="16">
        <f t="shared" si="3"/>
        <v>6640.766171086561</v>
      </c>
      <c r="I38" s="17">
        <f t="shared" si="4"/>
        <v>7025.930609009582</v>
      </c>
      <c r="J38" s="17">
        <f t="shared" si="5"/>
        <v>7545.146881015391</v>
      </c>
      <c r="K38" s="17">
        <f t="shared" si="6"/>
        <v>8065.007501117351</v>
      </c>
      <c r="L38" s="17">
        <f t="shared" si="7"/>
        <v>8235.98566014104</v>
      </c>
      <c r="M38" s="17">
        <f t="shared" si="8"/>
        <v>8596.721832055217</v>
      </c>
      <c r="N38" s="17">
        <f t="shared" si="9"/>
        <v>9030.856284574005</v>
      </c>
      <c r="O38" s="17">
        <f t="shared" si="10"/>
        <v>9736.166160399236</v>
      </c>
      <c r="P38" s="17">
        <f t="shared" si="11"/>
        <v>10517.006686463255</v>
      </c>
    </row>
    <row r="39" spans="1:16" ht="15.75">
      <c r="A39" s="6">
        <v>18010306</v>
      </c>
      <c r="B39" s="6"/>
      <c r="C39" s="6" t="s">
        <v>78</v>
      </c>
      <c r="D39" s="7">
        <v>2613.5586180000005</v>
      </c>
      <c r="E39" s="16">
        <f t="shared" si="0"/>
        <v>3163.7127070890006</v>
      </c>
      <c r="F39" s="16">
        <f t="shared" si="1"/>
        <v>3486.4114032120788</v>
      </c>
      <c r="G39" s="16">
        <f t="shared" si="2"/>
        <v>3847.952265725171</v>
      </c>
      <c r="H39" s="16">
        <f t="shared" si="3"/>
        <v>4086.5253062001316</v>
      </c>
      <c r="I39" s="17">
        <f t="shared" si="4"/>
        <v>4323.543773959739</v>
      </c>
      <c r="J39" s="17">
        <f t="shared" si="5"/>
        <v>4643.053658855364</v>
      </c>
      <c r="K39" s="17">
        <f t="shared" si="6"/>
        <v>4962.960055950499</v>
      </c>
      <c r="L39" s="17">
        <f t="shared" si="7"/>
        <v>5068.17480913665</v>
      </c>
      <c r="M39" s="17">
        <f t="shared" si="8"/>
        <v>5290.160865776836</v>
      </c>
      <c r="N39" s="17">
        <f t="shared" si="9"/>
        <v>5557.313989498566</v>
      </c>
      <c r="O39" s="17">
        <f t="shared" si="10"/>
        <v>5991.340212078405</v>
      </c>
      <c r="P39" s="17">
        <f t="shared" si="11"/>
        <v>6471.845697087093</v>
      </c>
    </row>
    <row r="40" spans="1:16" ht="15.75">
      <c r="A40" s="6">
        <v>18010307</v>
      </c>
      <c r="B40" s="6"/>
      <c r="C40" s="6" t="s">
        <v>79</v>
      </c>
      <c r="D40" s="7">
        <v>1633.4830470000002</v>
      </c>
      <c r="E40" s="16">
        <f t="shared" si="0"/>
        <v>1977.3312283935002</v>
      </c>
      <c r="F40" s="16">
        <f t="shared" si="1"/>
        <v>2179.019013689637</v>
      </c>
      <c r="G40" s="16">
        <f t="shared" si="2"/>
        <v>2404.9832854092524</v>
      </c>
      <c r="H40" s="16">
        <f t="shared" si="3"/>
        <v>2554.0922491046263</v>
      </c>
      <c r="I40" s="17">
        <f t="shared" si="4"/>
        <v>2702.2295995526947</v>
      </c>
      <c r="J40" s="17">
        <f t="shared" si="5"/>
        <v>2901.924366959639</v>
      </c>
      <c r="K40" s="17">
        <f t="shared" si="6"/>
        <v>3101.866955843158</v>
      </c>
      <c r="L40" s="17">
        <f t="shared" si="7"/>
        <v>3167.626535307033</v>
      </c>
      <c r="M40" s="17">
        <f t="shared" si="8"/>
        <v>3306.3685775534814</v>
      </c>
      <c r="N40" s="17">
        <f t="shared" si="9"/>
        <v>3473.3401907199323</v>
      </c>
      <c r="O40" s="17">
        <f t="shared" si="10"/>
        <v>3744.608059615159</v>
      </c>
      <c r="P40" s="17">
        <f t="shared" si="11"/>
        <v>4044.925625996295</v>
      </c>
    </row>
    <row r="41" spans="1:16" ht="15.75">
      <c r="A41" s="6">
        <v>18010308</v>
      </c>
      <c r="B41" s="6"/>
      <c r="C41" s="6" t="s">
        <v>80</v>
      </c>
      <c r="D41" s="7">
        <v>980.7052640000002</v>
      </c>
      <c r="E41" s="16">
        <f t="shared" si="0"/>
        <v>1187.1437220720002</v>
      </c>
      <c r="F41" s="16">
        <f t="shared" si="1"/>
        <v>1308.2323817233444</v>
      </c>
      <c r="G41" s="16">
        <f t="shared" si="2"/>
        <v>1443.8960797080551</v>
      </c>
      <c r="H41" s="16">
        <f t="shared" si="3"/>
        <v>1533.4176366499546</v>
      </c>
      <c r="I41" s="17">
        <f t="shared" si="4"/>
        <v>1622.355859575652</v>
      </c>
      <c r="J41" s="17">
        <f t="shared" si="5"/>
        <v>1742.2479575982927</v>
      </c>
      <c r="K41" s="17">
        <f t="shared" si="6"/>
        <v>1862.288841876815</v>
      </c>
      <c r="L41" s="17">
        <f t="shared" si="7"/>
        <v>1901.7693653246038</v>
      </c>
      <c r="M41" s="17">
        <f t="shared" si="8"/>
        <v>1985.0668635258214</v>
      </c>
      <c r="N41" s="17">
        <f t="shared" si="9"/>
        <v>2085.312740133875</v>
      </c>
      <c r="O41" s="17">
        <f t="shared" si="10"/>
        <v>2248.175665138331</v>
      </c>
      <c r="P41" s="17">
        <f t="shared" si="11"/>
        <v>2428.4793534824253</v>
      </c>
    </row>
    <row r="42" spans="1:16" ht="15.75">
      <c r="A42" s="6">
        <v>18010309</v>
      </c>
      <c r="B42" s="6"/>
      <c r="C42" s="6" t="s">
        <v>81</v>
      </c>
      <c r="D42" s="7">
        <v>2178.9041140000004</v>
      </c>
      <c r="E42" s="16">
        <f t="shared" si="0"/>
        <v>2637.563429997</v>
      </c>
      <c r="F42" s="16">
        <f t="shared" si="1"/>
        <v>2906.5948998566946</v>
      </c>
      <c r="G42" s="16">
        <f t="shared" si="2"/>
        <v>3208.0087909718336</v>
      </c>
      <c r="H42" s="16">
        <f t="shared" si="3"/>
        <v>3406.9053360120874</v>
      </c>
      <c r="I42" s="17">
        <f t="shared" si="4"/>
        <v>3604.505845500789</v>
      </c>
      <c r="J42" s="17">
        <f t="shared" si="5"/>
        <v>3870.8788274832973</v>
      </c>
      <c r="K42" s="17">
        <f t="shared" si="6"/>
        <v>4137.582378696897</v>
      </c>
      <c r="L42" s="17">
        <f t="shared" si="7"/>
        <v>4225.2991251252715</v>
      </c>
      <c r="M42" s="17">
        <f t="shared" si="8"/>
        <v>4410.367226805759</v>
      </c>
      <c r="N42" s="17">
        <f t="shared" si="9"/>
        <v>4633.09077175945</v>
      </c>
      <c r="O42" s="17">
        <f t="shared" si="10"/>
        <v>4994.935161033864</v>
      </c>
      <c r="P42" s="17">
        <f t="shared" si="11"/>
        <v>5395.52896094878</v>
      </c>
    </row>
    <row r="43" spans="1:16" ht="15.75">
      <c r="A43" s="6">
        <v>18010311</v>
      </c>
      <c r="B43" s="6">
        <v>700821</v>
      </c>
      <c r="C43" s="6" t="s">
        <v>82</v>
      </c>
      <c r="D43" s="7">
        <v>1633.4830470000002</v>
      </c>
      <c r="E43" s="16">
        <f t="shared" si="0"/>
        <v>1977.3312283935002</v>
      </c>
      <c r="F43" s="16">
        <f t="shared" si="1"/>
        <v>2179.019013689637</v>
      </c>
      <c r="G43" s="16">
        <f t="shared" si="2"/>
        <v>2404.9832854092524</v>
      </c>
      <c r="H43" s="16">
        <f t="shared" si="3"/>
        <v>2554.0922491046263</v>
      </c>
      <c r="I43" s="17">
        <f t="shared" si="4"/>
        <v>2702.2295995526947</v>
      </c>
      <c r="J43" s="17">
        <f t="shared" si="5"/>
        <v>2901.924366959639</v>
      </c>
      <c r="K43" s="17">
        <f t="shared" si="6"/>
        <v>3101.866955843158</v>
      </c>
      <c r="L43" s="17">
        <f t="shared" si="7"/>
        <v>3167.626535307033</v>
      </c>
      <c r="M43" s="17">
        <f t="shared" si="8"/>
        <v>3306.3685775534814</v>
      </c>
      <c r="N43" s="17">
        <f t="shared" si="9"/>
        <v>3473.3401907199323</v>
      </c>
      <c r="O43" s="17">
        <f t="shared" si="10"/>
        <v>3744.608059615159</v>
      </c>
      <c r="P43" s="17">
        <f t="shared" si="11"/>
        <v>4044.925625996295</v>
      </c>
    </row>
    <row r="44" spans="1:16" ht="15.75">
      <c r="A44" s="6">
        <v>18010318</v>
      </c>
      <c r="B44" s="6"/>
      <c r="C44" s="6" t="s">
        <v>83</v>
      </c>
      <c r="D44" s="7">
        <v>4830.066097000001</v>
      </c>
      <c r="E44" s="16">
        <f t="shared" si="0"/>
        <v>5846.7950104185</v>
      </c>
      <c r="F44" s="16">
        <f t="shared" si="1"/>
        <v>6443.1681014811875</v>
      </c>
      <c r="G44" s="16">
        <f t="shared" si="2"/>
        <v>7111.324633604786</v>
      </c>
      <c r="H44" s="16">
        <f t="shared" si="3"/>
        <v>7552.226760888283</v>
      </c>
      <c r="I44" s="17">
        <f t="shared" si="4"/>
        <v>7990.255913019804</v>
      </c>
      <c r="J44" s="17">
        <f t="shared" si="5"/>
        <v>8580.735824991969</v>
      </c>
      <c r="K44" s="17">
        <f t="shared" si="6"/>
        <v>9171.948523333915</v>
      </c>
      <c r="L44" s="17">
        <f t="shared" si="7"/>
        <v>9366.393832028594</v>
      </c>
      <c r="M44" s="17">
        <f t="shared" si="8"/>
        <v>9776.641881871446</v>
      </c>
      <c r="N44" s="17">
        <f t="shared" si="9"/>
        <v>10270.362296905954</v>
      </c>
      <c r="O44" s="17">
        <f t="shared" si="10"/>
        <v>11072.47759229431</v>
      </c>
      <c r="P44" s="17">
        <f t="shared" si="11"/>
        <v>11960.490295196314</v>
      </c>
    </row>
    <row r="45" spans="1:16" ht="15.75">
      <c r="A45" s="6">
        <v>18010401</v>
      </c>
      <c r="B45" s="6">
        <v>700809</v>
      </c>
      <c r="C45" s="6" t="s">
        <v>84</v>
      </c>
      <c r="D45" s="7">
        <v>1176.135833</v>
      </c>
      <c r="E45" s="16">
        <f t="shared" si="0"/>
        <v>1423.7124258464999</v>
      </c>
      <c r="F45" s="16">
        <f t="shared" si="1"/>
        <v>1568.931093282843</v>
      </c>
      <c r="G45" s="16">
        <f t="shared" si="2"/>
        <v>1731.6292476562737</v>
      </c>
      <c r="H45" s="16">
        <f t="shared" si="3"/>
        <v>1838.9902610109627</v>
      </c>
      <c r="I45" s="17">
        <f t="shared" si="4"/>
        <v>1945.6516961495986</v>
      </c>
      <c r="J45" s="17">
        <f t="shared" si="5"/>
        <v>2089.4353564950543</v>
      </c>
      <c r="K45" s="17">
        <f t="shared" si="6"/>
        <v>2233.3974525575636</v>
      </c>
      <c r="L45" s="17">
        <f t="shared" si="7"/>
        <v>2280.7454785517843</v>
      </c>
      <c r="M45" s="17">
        <f t="shared" si="8"/>
        <v>2380.6421305123527</v>
      </c>
      <c r="N45" s="17">
        <f t="shared" si="9"/>
        <v>2500.8645581032265</v>
      </c>
      <c r="O45" s="17">
        <f t="shared" si="10"/>
        <v>2696.1820800910887</v>
      </c>
      <c r="P45" s="17">
        <f t="shared" si="11"/>
        <v>2912.415882914394</v>
      </c>
    </row>
    <row r="46" spans="1:16" ht="15.75">
      <c r="A46" s="6">
        <v>18010404</v>
      </c>
      <c r="B46" s="6"/>
      <c r="C46" s="6" t="s">
        <v>85</v>
      </c>
      <c r="D46" s="7">
        <v>2960.2105550000006</v>
      </c>
      <c r="E46" s="16">
        <f t="shared" si="0"/>
        <v>3583.3348768275005</v>
      </c>
      <c r="F46" s="16">
        <f t="shared" si="1"/>
        <v>3948.835034263906</v>
      </c>
      <c r="G46" s="16">
        <f t="shared" si="2"/>
        <v>4358.329227317073</v>
      </c>
      <c r="H46" s="16">
        <f t="shared" si="3"/>
        <v>4628.545639410731</v>
      </c>
      <c r="I46" s="17">
        <f t="shared" si="4"/>
        <v>4897.001286496554</v>
      </c>
      <c r="J46" s="17">
        <f t="shared" si="5"/>
        <v>5258.889681568649</v>
      </c>
      <c r="K46" s="17">
        <f t="shared" si="6"/>
        <v>5621.227180628729</v>
      </c>
      <c r="L46" s="17">
        <f t="shared" si="7"/>
        <v>5740.397196858059</v>
      </c>
      <c r="M46" s="17">
        <f t="shared" si="8"/>
        <v>5991.826594080442</v>
      </c>
      <c r="N46" s="17">
        <f t="shared" si="9"/>
        <v>6294.413837081504</v>
      </c>
      <c r="O46" s="17">
        <f t="shared" si="10"/>
        <v>6786.00755775757</v>
      </c>
      <c r="P46" s="17">
        <f t="shared" si="11"/>
        <v>7330.245363889728</v>
      </c>
    </row>
    <row r="47" spans="1:16" ht="24.75">
      <c r="A47" s="6">
        <v>18010406</v>
      </c>
      <c r="B47" s="6">
        <v>700827</v>
      </c>
      <c r="C47" s="18" t="s">
        <v>86</v>
      </c>
      <c r="D47" s="7">
        <v>3890.861166000001</v>
      </c>
      <c r="E47" s="16">
        <f t="shared" si="0"/>
        <v>4709.887441443001</v>
      </c>
      <c r="F47" s="16">
        <f t="shared" si="1"/>
        <v>5190.295960470187</v>
      </c>
      <c r="G47" s="16">
        <f t="shared" si="2"/>
        <v>5728.529651570945</v>
      </c>
      <c r="H47" s="16">
        <f t="shared" si="3"/>
        <v>6083.698489968344</v>
      </c>
      <c r="I47" s="17">
        <f t="shared" si="4"/>
        <v>6436.5530023865085</v>
      </c>
      <c r="J47" s="17">
        <f t="shared" si="5"/>
        <v>6912.214269262872</v>
      </c>
      <c r="K47" s="17">
        <f t="shared" si="6"/>
        <v>7388.465832415084</v>
      </c>
      <c r="L47" s="17">
        <f t="shared" si="7"/>
        <v>7545.101308062285</v>
      </c>
      <c r="M47" s="17">
        <f t="shared" si="8"/>
        <v>7875.576745355414</v>
      </c>
      <c r="N47" s="17">
        <f t="shared" si="9"/>
        <v>8273.293370995862</v>
      </c>
      <c r="O47" s="17">
        <f t="shared" si="10"/>
        <v>8919.43758327064</v>
      </c>
      <c r="P47" s="17">
        <f t="shared" si="11"/>
        <v>9634.776477448944</v>
      </c>
    </row>
    <row r="48" spans="1:16" ht="15.75">
      <c r="A48" s="6">
        <v>18010407</v>
      </c>
      <c r="B48" s="6">
        <v>700826</v>
      </c>
      <c r="C48" s="6" t="s">
        <v>87</v>
      </c>
      <c r="D48" s="7">
        <v>3885.0870000000004</v>
      </c>
      <c r="E48" s="16">
        <f t="shared" si="0"/>
        <v>4702.8978135</v>
      </c>
      <c r="F48" s="16">
        <f t="shared" si="1"/>
        <v>5182.593390477</v>
      </c>
      <c r="G48" s="16">
        <f t="shared" si="2"/>
        <v>5720.028325069465</v>
      </c>
      <c r="H48" s="16">
        <f t="shared" si="3"/>
        <v>6074.670081223771</v>
      </c>
      <c r="I48" s="17">
        <f t="shared" si="4"/>
        <v>6427.00094593475</v>
      </c>
      <c r="J48" s="17">
        <f t="shared" si="5"/>
        <v>6901.956315839328</v>
      </c>
      <c r="K48" s="17">
        <f t="shared" si="6"/>
        <v>7377.501106000658</v>
      </c>
      <c r="L48" s="17">
        <f t="shared" si="7"/>
        <v>7533.904129447873</v>
      </c>
      <c r="M48" s="17">
        <f t="shared" si="8"/>
        <v>7863.889130317691</v>
      </c>
      <c r="N48" s="17">
        <f t="shared" si="9"/>
        <v>8261.015531398734</v>
      </c>
      <c r="O48" s="17">
        <f t="shared" si="10"/>
        <v>8906.200844400975</v>
      </c>
      <c r="P48" s="17">
        <f t="shared" si="11"/>
        <v>9620.478152121934</v>
      </c>
    </row>
    <row r="49" spans="1:16" ht="24.75">
      <c r="A49" s="6">
        <v>18010604</v>
      </c>
      <c r="B49" s="6"/>
      <c r="C49" s="18" t="s">
        <v>88</v>
      </c>
      <c r="D49" s="7">
        <v>6537.009367000001</v>
      </c>
      <c r="E49" s="16">
        <f t="shared" si="0"/>
        <v>7913.0498387535</v>
      </c>
      <c r="F49" s="16">
        <f t="shared" si="1"/>
        <v>8720.180922306357</v>
      </c>
      <c r="G49" s="16">
        <f t="shared" si="2"/>
        <v>9624.463683949525</v>
      </c>
      <c r="H49" s="16">
        <f t="shared" si="3"/>
        <v>10221.180432354397</v>
      </c>
      <c r="I49" s="17">
        <f t="shared" si="4"/>
        <v>10814.008897430953</v>
      </c>
      <c r="J49" s="17">
        <f t="shared" si="5"/>
        <v>11613.1641549511</v>
      </c>
      <c r="K49" s="17">
        <f t="shared" si="6"/>
        <v>12413.311165227231</v>
      </c>
      <c r="L49" s="17">
        <f t="shared" si="7"/>
        <v>12676.47336193005</v>
      </c>
      <c r="M49" s="17">
        <f t="shared" si="8"/>
        <v>13231.702895182587</v>
      </c>
      <c r="N49" s="17">
        <f t="shared" si="9"/>
        <v>13899.903891389307</v>
      </c>
      <c r="O49" s="17">
        <f t="shared" si="10"/>
        <v>14985.486385306813</v>
      </c>
      <c r="P49" s="17">
        <f t="shared" si="11"/>
        <v>16187.32239340842</v>
      </c>
    </row>
    <row r="50" spans="1:16" ht="24.75">
      <c r="A50" s="6">
        <v>18010608</v>
      </c>
      <c r="B50" s="6"/>
      <c r="C50" s="18" t="s">
        <v>89</v>
      </c>
      <c r="D50" s="7">
        <v>3920.468618000001</v>
      </c>
      <c r="E50" s="16">
        <f t="shared" si="0"/>
        <v>4745.727262089001</v>
      </c>
      <c r="F50" s="16">
        <f t="shared" si="1"/>
        <v>5229.791442822079</v>
      </c>
      <c r="G50" s="16">
        <f t="shared" si="2"/>
        <v>5772.120815442729</v>
      </c>
      <c r="H50" s="16">
        <f t="shared" si="3"/>
        <v>6129.992306000178</v>
      </c>
      <c r="I50" s="17">
        <f t="shared" si="4"/>
        <v>6485.531859748189</v>
      </c>
      <c r="J50" s="17">
        <f t="shared" si="5"/>
        <v>6964.812664183581</v>
      </c>
      <c r="K50" s="17">
        <f t="shared" si="6"/>
        <v>7444.688256745829</v>
      </c>
      <c r="L50" s="17">
        <f t="shared" si="7"/>
        <v>7602.515647788841</v>
      </c>
      <c r="M50" s="17">
        <f t="shared" si="8"/>
        <v>7935.505833161993</v>
      </c>
      <c r="N50" s="17">
        <f t="shared" si="9"/>
        <v>8336.248877736674</v>
      </c>
      <c r="O50" s="17">
        <f t="shared" si="10"/>
        <v>8987.30991508791</v>
      </c>
      <c r="P50" s="17">
        <f t="shared" si="11"/>
        <v>9708.09217027796</v>
      </c>
    </row>
    <row r="51" spans="1:16" ht="15.75">
      <c r="A51" s="6">
        <v>18011101</v>
      </c>
      <c r="B51" s="6"/>
      <c r="C51" s="6" t="s">
        <v>90</v>
      </c>
      <c r="D51" s="7">
        <v>1176.135833</v>
      </c>
      <c r="E51" s="16">
        <f t="shared" si="0"/>
        <v>1423.7124258464999</v>
      </c>
      <c r="F51" s="16">
        <f t="shared" si="1"/>
        <v>1568.931093282843</v>
      </c>
      <c r="G51" s="16">
        <f t="shared" si="2"/>
        <v>1731.6292476562737</v>
      </c>
      <c r="H51" s="16">
        <f t="shared" si="3"/>
        <v>1838.9902610109627</v>
      </c>
      <c r="I51" s="17">
        <f t="shared" si="4"/>
        <v>1945.6516961495986</v>
      </c>
      <c r="J51" s="17">
        <f t="shared" si="5"/>
        <v>2089.4353564950543</v>
      </c>
      <c r="K51" s="17">
        <f t="shared" si="6"/>
        <v>2233.3974525575636</v>
      </c>
      <c r="L51" s="17">
        <f t="shared" si="7"/>
        <v>2280.7454785517843</v>
      </c>
      <c r="M51" s="17">
        <f t="shared" si="8"/>
        <v>2380.6421305123527</v>
      </c>
      <c r="N51" s="17">
        <f t="shared" si="9"/>
        <v>2500.8645581032265</v>
      </c>
      <c r="O51" s="17">
        <f t="shared" si="10"/>
        <v>2696.1820800910887</v>
      </c>
      <c r="P51" s="17">
        <f t="shared" si="11"/>
        <v>2912.415882914394</v>
      </c>
    </row>
    <row r="52" spans="1:16" ht="15.75">
      <c r="A52" s="6">
        <v>18011207</v>
      </c>
      <c r="B52" s="6">
        <v>700801</v>
      </c>
      <c r="C52" s="6" t="s">
        <v>91</v>
      </c>
      <c r="D52" s="7">
        <v>1176.135833</v>
      </c>
      <c r="E52" s="16">
        <f t="shared" si="0"/>
        <v>1423.7124258464999</v>
      </c>
      <c r="F52" s="16">
        <f t="shared" si="1"/>
        <v>1568.931093282843</v>
      </c>
      <c r="G52" s="16">
        <f t="shared" si="2"/>
        <v>1731.6292476562737</v>
      </c>
      <c r="H52" s="16">
        <f t="shared" si="3"/>
        <v>1838.9902610109627</v>
      </c>
      <c r="I52" s="17">
        <f t="shared" si="4"/>
        <v>1945.6516961495986</v>
      </c>
      <c r="J52" s="17">
        <f t="shared" si="5"/>
        <v>2089.4353564950543</v>
      </c>
      <c r="K52" s="17">
        <f t="shared" si="6"/>
        <v>2233.3974525575636</v>
      </c>
      <c r="L52" s="17">
        <f t="shared" si="7"/>
        <v>2280.7454785517843</v>
      </c>
      <c r="M52" s="17">
        <f t="shared" si="8"/>
        <v>2380.6421305123527</v>
      </c>
      <c r="N52" s="17">
        <f t="shared" si="9"/>
        <v>2500.8645581032265</v>
      </c>
      <c r="O52" s="17">
        <f t="shared" si="10"/>
        <v>2696.1820800910887</v>
      </c>
      <c r="P52" s="17">
        <f t="shared" si="11"/>
        <v>2912.415882914394</v>
      </c>
    </row>
    <row r="53" spans="1:16" ht="15.75">
      <c r="A53" s="6">
        <v>18011208</v>
      </c>
      <c r="B53" s="6">
        <v>700800</v>
      </c>
      <c r="C53" s="6" t="s">
        <v>92</v>
      </c>
      <c r="D53" s="7">
        <v>1176.135833</v>
      </c>
      <c r="E53" s="16">
        <f t="shared" si="0"/>
        <v>1423.7124258464999</v>
      </c>
      <c r="F53" s="16">
        <f t="shared" si="1"/>
        <v>1568.931093282843</v>
      </c>
      <c r="G53" s="16">
        <f t="shared" si="2"/>
        <v>1731.6292476562737</v>
      </c>
      <c r="H53" s="16">
        <f t="shared" si="3"/>
        <v>1838.9902610109627</v>
      </c>
      <c r="I53" s="17">
        <f t="shared" si="4"/>
        <v>1945.6516961495986</v>
      </c>
      <c r="J53" s="17">
        <f t="shared" si="5"/>
        <v>2089.4353564950543</v>
      </c>
      <c r="K53" s="17">
        <f t="shared" si="6"/>
        <v>2233.3974525575636</v>
      </c>
      <c r="L53" s="17">
        <f t="shared" si="7"/>
        <v>2280.7454785517843</v>
      </c>
      <c r="M53" s="17">
        <f t="shared" si="8"/>
        <v>2380.6421305123527</v>
      </c>
      <c r="N53" s="17">
        <f t="shared" si="9"/>
        <v>2500.8645581032265</v>
      </c>
      <c r="O53" s="17">
        <f t="shared" si="10"/>
        <v>2696.1820800910887</v>
      </c>
      <c r="P53" s="17">
        <f t="shared" si="11"/>
        <v>2912.415882914394</v>
      </c>
    </row>
    <row r="54" spans="1:16" ht="15.75">
      <c r="A54" s="6">
        <v>18011210</v>
      </c>
      <c r="B54" s="6">
        <v>700804</v>
      </c>
      <c r="C54" s="6" t="s">
        <v>93</v>
      </c>
      <c r="D54" s="7">
        <v>1176.135833</v>
      </c>
      <c r="E54" s="16">
        <f t="shared" si="0"/>
        <v>1423.7124258464999</v>
      </c>
      <c r="F54" s="16">
        <f t="shared" si="1"/>
        <v>1568.931093282843</v>
      </c>
      <c r="G54" s="16">
        <f t="shared" si="2"/>
        <v>1731.6292476562737</v>
      </c>
      <c r="H54" s="16">
        <f t="shared" si="3"/>
        <v>1838.9902610109627</v>
      </c>
      <c r="I54" s="17">
        <f t="shared" si="4"/>
        <v>1945.6516961495986</v>
      </c>
      <c r="J54" s="17">
        <f t="shared" si="5"/>
        <v>2089.4353564950543</v>
      </c>
      <c r="K54" s="17">
        <f t="shared" si="6"/>
        <v>2233.3974525575636</v>
      </c>
      <c r="L54" s="17">
        <f t="shared" si="7"/>
        <v>2280.7454785517843</v>
      </c>
      <c r="M54" s="17">
        <f t="shared" si="8"/>
        <v>2380.6421305123527</v>
      </c>
      <c r="N54" s="17">
        <f t="shared" si="9"/>
        <v>2500.8645581032265</v>
      </c>
      <c r="O54" s="17">
        <f t="shared" si="10"/>
        <v>2696.1820800910887</v>
      </c>
      <c r="P54" s="17">
        <f t="shared" si="11"/>
        <v>2912.415882914394</v>
      </c>
    </row>
    <row r="55" spans="1:16" ht="15.75">
      <c r="A55" s="6">
        <v>18011211</v>
      </c>
      <c r="B55" s="6">
        <v>700802</v>
      </c>
      <c r="C55" s="6" t="s">
        <v>94</v>
      </c>
      <c r="D55" s="7">
        <v>1176.135833</v>
      </c>
      <c r="E55" s="16">
        <f t="shared" si="0"/>
        <v>1423.7124258464999</v>
      </c>
      <c r="F55" s="16">
        <f t="shared" si="1"/>
        <v>1568.931093282843</v>
      </c>
      <c r="G55" s="16">
        <f t="shared" si="2"/>
        <v>1731.6292476562737</v>
      </c>
      <c r="H55" s="16">
        <f t="shared" si="3"/>
        <v>1838.9902610109627</v>
      </c>
      <c r="I55" s="17">
        <f t="shared" si="4"/>
        <v>1945.6516961495986</v>
      </c>
      <c r="J55" s="17">
        <f t="shared" si="5"/>
        <v>2089.4353564950543</v>
      </c>
      <c r="K55" s="17">
        <f t="shared" si="6"/>
        <v>2233.3974525575636</v>
      </c>
      <c r="L55" s="17">
        <f t="shared" si="7"/>
        <v>2280.7454785517843</v>
      </c>
      <c r="M55" s="17">
        <f t="shared" si="8"/>
        <v>2380.6421305123527</v>
      </c>
      <c r="N55" s="17">
        <f t="shared" si="9"/>
        <v>2500.8645581032265</v>
      </c>
      <c r="O55" s="17">
        <f t="shared" si="10"/>
        <v>2696.1820800910887</v>
      </c>
      <c r="P55" s="17">
        <f t="shared" si="11"/>
        <v>2912.415882914394</v>
      </c>
    </row>
    <row r="56" spans="1:16" ht="15.75">
      <c r="A56" s="6">
        <v>18011402</v>
      </c>
      <c r="B56" s="6"/>
      <c r="C56" s="6" t="s">
        <v>95</v>
      </c>
      <c r="D56" s="7">
        <v>1176.135833</v>
      </c>
      <c r="E56" s="16">
        <f t="shared" si="0"/>
        <v>1423.7124258464999</v>
      </c>
      <c r="F56" s="16">
        <f t="shared" si="1"/>
        <v>1568.931093282843</v>
      </c>
      <c r="G56" s="16">
        <f t="shared" si="2"/>
        <v>1731.6292476562737</v>
      </c>
      <c r="H56" s="16">
        <f t="shared" si="3"/>
        <v>1838.9902610109627</v>
      </c>
      <c r="I56" s="17">
        <f t="shared" si="4"/>
        <v>1945.6516961495986</v>
      </c>
      <c r="J56" s="17">
        <f t="shared" si="5"/>
        <v>2089.4353564950543</v>
      </c>
      <c r="K56" s="17">
        <f t="shared" si="6"/>
        <v>2233.3974525575636</v>
      </c>
      <c r="L56" s="17">
        <f t="shared" si="7"/>
        <v>2280.7454785517843</v>
      </c>
      <c r="M56" s="17">
        <f t="shared" si="8"/>
        <v>2380.6421305123527</v>
      </c>
      <c r="N56" s="17">
        <f t="shared" si="9"/>
        <v>2500.8645581032265</v>
      </c>
      <c r="O56" s="17">
        <f t="shared" si="10"/>
        <v>2696.1820800910887</v>
      </c>
      <c r="P56" s="17">
        <f t="shared" si="11"/>
        <v>2912.415882914394</v>
      </c>
    </row>
    <row r="57" spans="1:16" ht="15.75">
      <c r="A57" s="6">
        <v>18011923</v>
      </c>
      <c r="B57" s="6">
        <v>700825</v>
      </c>
      <c r="C57" s="6" t="s">
        <v>96</v>
      </c>
      <c r="D57" s="7">
        <v>3920.468618000001</v>
      </c>
      <c r="E57" s="16">
        <f t="shared" si="0"/>
        <v>4745.727262089001</v>
      </c>
      <c r="F57" s="16">
        <f t="shared" si="1"/>
        <v>5229.791442822079</v>
      </c>
      <c r="G57" s="16">
        <f t="shared" si="2"/>
        <v>5772.120815442729</v>
      </c>
      <c r="H57" s="16">
        <f t="shared" si="3"/>
        <v>6129.992306000178</v>
      </c>
      <c r="I57" s="17">
        <f t="shared" si="4"/>
        <v>6485.531859748189</v>
      </c>
      <c r="J57" s="17">
        <f t="shared" si="5"/>
        <v>6964.812664183581</v>
      </c>
      <c r="K57" s="17">
        <f t="shared" si="6"/>
        <v>7444.688256745829</v>
      </c>
      <c r="L57" s="17">
        <f t="shared" si="7"/>
        <v>7602.515647788841</v>
      </c>
      <c r="M57" s="17">
        <f t="shared" si="8"/>
        <v>7935.505833161993</v>
      </c>
      <c r="N57" s="17">
        <f t="shared" si="9"/>
        <v>8336.248877736674</v>
      </c>
      <c r="O57" s="17">
        <f t="shared" si="10"/>
        <v>8987.30991508791</v>
      </c>
      <c r="P57" s="17">
        <f t="shared" si="11"/>
        <v>9708.09217027796</v>
      </c>
    </row>
    <row r="58" spans="1:16" ht="15.75">
      <c r="A58" s="6">
        <v>20012203</v>
      </c>
      <c r="B58" s="6"/>
      <c r="C58" s="6" t="s">
        <v>97</v>
      </c>
      <c r="D58" s="7">
        <v>2614.782361</v>
      </c>
      <c r="E58" s="16">
        <f t="shared" si="0"/>
        <v>3165.1940479904997</v>
      </c>
      <c r="F58" s="16">
        <f t="shared" si="1"/>
        <v>3488.043840885531</v>
      </c>
      <c r="G58" s="16">
        <f t="shared" si="2"/>
        <v>3849.7539871853605</v>
      </c>
      <c r="H58" s="16">
        <f t="shared" si="3"/>
        <v>4088.438734390853</v>
      </c>
      <c r="I58" s="17">
        <f t="shared" si="4"/>
        <v>4325.568180985522</v>
      </c>
      <c r="J58" s="17">
        <f t="shared" si="5"/>
        <v>4645.227669560352</v>
      </c>
      <c r="K58" s="17">
        <f t="shared" si="6"/>
        <v>4965.283855993061</v>
      </c>
      <c r="L58" s="17">
        <f t="shared" si="7"/>
        <v>5070.547873740114</v>
      </c>
      <c r="M58" s="17">
        <f t="shared" si="8"/>
        <v>5292.637870609931</v>
      </c>
      <c r="N58" s="17">
        <f t="shared" si="9"/>
        <v>5559.916083075733</v>
      </c>
      <c r="O58" s="17">
        <f t="shared" si="10"/>
        <v>5994.145529163948</v>
      </c>
      <c r="P58" s="17">
        <f t="shared" si="11"/>
        <v>6474.876000602897</v>
      </c>
    </row>
    <row r="59" spans="1:16" ht="15.75">
      <c r="A59" s="6">
        <v>20012204</v>
      </c>
      <c r="B59" s="6">
        <v>700403</v>
      </c>
      <c r="C59" s="6" t="s">
        <v>98</v>
      </c>
      <c r="D59" s="7">
        <v>6534.027236000002</v>
      </c>
      <c r="E59" s="16">
        <f t="shared" si="0"/>
        <v>7909.439969178002</v>
      </c>
      <c r="F59" s="16">
        <f t="shared" si="1"/>
        <v>8716.202846034159</v>
      </c>
      <c r="G59" s="16">
        <f t="shared" si="2"/>
        <v>9620.0730811679</v>
      </c>
      <c r="H59" s="16">
        <f t="shared" si="3"/>
        <v>10216.51761220031</v>
      </c>
      <c r="I59" s="17">
        <f t="shared" si="4"/>
        <v>10809.07563370793</v>
      </c>
      <c r="J59" s="17">
        <f t="shared" si="5"/>
        <v>11607.866323038947</v>
      </c>
      <c r="K59" s="17">
        <f t="shared" si="6"/>
        <v>12407.64831269633</v>
      </c>
      <c r="L59" s="17">
        <f t="shared" si="7"/>
        <v>12670.690456925493</v>
      </c>
      <c r="M59" s="17">
        <f t="shared" si="8"/>
        <v>13225.66669893883</v>
      </c>
      <c r="N59" s="17">
        <f t="shared" si="9"/>
        <v>13893.562867235241</v>
      </c>
      <c r="O59" s="17">
        <f t="shared" si="10"/>
        <v>14978.650127166315</v>
      </c>
      <c r="P59" s="17">
        <f t="shared" si="11"/>
        <v>16179.937867365054</v>
      </c>
    </row>
    <row r="60" spans="1:16" ht="15.75">
      <c r="A60" s="6">
        <v>20012210</v>
      </c>
      <c r="B60" s="6">
        <v>700401</v>
      </c>
      <c r="C60" s="6" t="s">
        <v>99</v>
      </c>
      <c r="D60" s="7">
        <v>4573.781046</v>
      </c>
      <c r="E60" s="16">
        <f t="shared" si="0"/>
        <v>5536.561956183</v>
      </c>
      <c r="F60" s="16">
        <f t="shared" si="1"/>
        <v>6101.291275713666</v>
      </c>
      <c r="G60" s="16">
        <f t="shared" si="2"/>
        <v>6733.995181005173</v>
      </c>
      <c r="H60" s="16">
        <f t="shared" si="3"/>
        <v>7151.502882227494</v>
      </c>
      <c r="I60" s="17">
        <f t="shared" si="4"/>
        <v>7566.290049396689</v>
      </c>
      <c r="J60" s="17">
        <f t="shared" si="5"/>
        <v>8125.438884047105</v>
      </c>
      <c r="K60" s="17">
        <f t="shared" si="6"/>
        <v>8685.281623157949</v>
      </c>
      <c r="L60" s="17">
        <f t="shared" si="7"/>
        <v>8869.409593568898</v>
      </c>
      <c r="M60" s="17">
        <f t="shared" si="8"/>
        <v>9257.889733767217</v>
      </c>
      <c r="N60" s="17">
        <f t="shared" si="9"/>
        <v>9725.413165322461</v>
      </c>
      <c r="O60" s="17">
        <f t="shared" si="10"/>
        <v>10484.967933534146</v>
      </c>
      <c r="P60" s="17">
        <f t="shared" si="11"/>
        <v>11325.862361803585</v>
      </c>
    </row>
    <row r="61" spans="1:16" ht="15.75">
      <c r="A61" s="6">
        <v>20012301</v>
      </c>
      <c r="B61" s="6"/>
      <c r="C61" s="6" t="s">
        <v>100</v>
      </c>
      <c r="D61" s="7">
        <v>3486.3725210000002</v>
      </c>
      <c r="E61" s="16">
        <f t="shared" si="0"/>
        <v>4220.2539366705</v>
      </c>
      <c r="F61" s="16">
        <f t="shared" si="1"/>
        <v>4650.719838210891</v>
      </c>
      <c r="G61" s="16">
        <f t="shared" si="2"/>
        <v>5132.99948543336</v>
      </c>
      <c r="H61" s="16">
        <f t="shared" si="3"/>
        <v>5451.245453530229</v>
      </c>
      <c r="I61" s="17">
        <f t="shared" si="4"/>
        <v>5767.417689834982</v>
      </c>
      <c r="J61" s="17">
        <f t="shared" si="5"/>
        <v>6193.629857113788</v>
      </c>
      <c r="K61" s="17">
        <f t="shared" si="6"/>
        <v>6620.370954268928</v>
      </c>
      <c r="L61" s="17">
        <f t="shared" si="7"/>
        <v>6760.722818499429</v>
      </c>
      <c r="M61" s="17">
        <f t="shared" si="8"/>
        <v>7056.8424779497045</v>
      </c>
      <c r="N61" s="17">
        <f t="shared" si="9"/>
        <v>7413.213023086165</v>
      </c>
      <c r="O61" s="17">
        <f t="shared" si="10"/>
        <v>7992.1849601891945</v>
      </c>
      <c r="P61" s="17">
        <f t="shared" si="11"/>
        <v>8633.158193996369</v>
      </c>
    </row>
    <row r="62" spans="1:16" ht="15.75">
      <c r="A62" s="6">
        <v>20012304</v>
      </c>
      <c r="B62" s="6"/>
      <c r="C62" s="6" t="s">
        <v>101</v>
      </c>
      <c r="D62" s="7">
        <v>26136.18023</v>
      </c>
      <c r="E62" s="16">
        <f t="shared" si="0"/>
        <v>31637.846168415</v>
      </c>
      <c r="F62" s="16">
        <f t="shared" si="1"/>
        <v>34864.90647759333</v>
      </c>
      <c r="G62" s="16">
        <f t="shared" si="2"/>
        <v>38480.39727931975</v>
      </c>
      <c r="H62" s="16">
        <f t="shared" si="3"/>
        <v>40866.18191063758</v>
      </c>
      <c r="I62" s="17">
        <f t="shared" si="4"/>
        <v>43236.42046145456</v>
      </c>
      <c r="J62" s="17">
        <f t="shared" si="5"/>
        <v>46431.591933556054</v>
      </c>
      <c r="K62" s="17">
        <f t="shared" si="6"/>
        <v>49630.72861777806</v>
      </c>
      <c r="L62" s="17">
        <f t="shared" si="7"/>
        <v>50682.90006447496</v>
      </c>
      <c r="M62" s="17">
        <f t="shared" si="8"/>
        <v>52902.81108729897</v>
      </c>
      <c r="N62" s="17">
        <f t="shared" si="9"/>
        <v>55574.40304720757</v>
      </c>
      <c r="O62" s="17">
        <f t="shared" si="10"/>
        <v>59914.763925194486</v>
      </c>
      <c r="P62" s="17">
        <f t="shared" si="11"/>
        <v>64719.927991995086</v>
      </c>
    </row>
    <row r="63" spans="1:16" ht="15.75">
      <c r="A63" s="6">
        <v>20012403</v>
      </c>
      <c r="B63" s="6"/>
      <c r="C63" s="6" t="s">
        <v>102</v>
      </c>
      <c r="D63" s="7">
        <v>3159.561854000001</v>
      </c>
      <c r="E63" s="16">
        <f t="shared" si="0"/>
        <v>3824.649624267001</v>
      </c>
      <c r="F63" s="16">
        <f t="shared" si="1"/>
        <v>4214.763885942235</v>
      </c>
      <c r="G63" s="16">
        <f t="shared" si="2"/>
        <v>4651.834900914444</v>
      </c>
      <c r="H63" s="16">
        <f t="shared" si="3"/>
        <v>4940.248664771139</v>
      </c>
      <c r="I63" s="17">
        <f t="shared" si="4"/>
        <v>5226.783087327865</v>
      </c>
      <c r="J63" s="17">
        <f t="shared" si="5"/>
        <v>5613.042357481395</v>
      </c>
      <c r="K63" s="17">
        <f t="shared" si="6"/>
        <v>5999.780975911863</v>
      </c>
      <c r="L63" s="17">
        <f t="shared" si="7"/>
        <v>6126.976332601195</v>
      </c>
      <c r="M63" s="17">
        <f t="shared" si="8"/>
        <v>6395.337895969128</v>
      </c>
      <c r="N63" s="17">
        <f t="shared" si="9"/>
        <v>6718.302459715569</v>
      </c>
      <c r="O63" s="17">
        <f t="shared" si="10"/>
        <v>7243.001881819356</v>
      </c>
      <c r="P63" s="17">
        <f t="shared" si="11"/>
        <v>7823.890632741269</v>
      </c>
    </row>
    <row r="64" spans="1:16" ht="15.75">
      <c r="A64" s="6">
        <v>20012404</v>
      </c>
      <c r="B64" s="6">
        <v>700404</v>
      </c>
      <c r="C64" s="6" t="s">
        <v>103</v>
      </c>
      <c r="D64" s="7">
        <v>8494.273426000002</v>
      </c>
      <c r="E64" s="16">
        <f t="shared" si="0"/>
        <v>10282.317982173001</v>
      </c>
      <c r="F64" s="16">
        <f t="shared" si="1"/>
        <v>11331.114416354649</v>
      </c>
      <c r="G64" s="16">
        <f t="shared" si="2"/>
        <v>12506.150981330624</v>
      </c>
      <c r="H64" s="16">
        <f t="shared" si="3"/>
        <v>13281.532342173123</v>
      </c>
      <c r="I64" s="17">
        <f t="shared" si="4"/>
        <v>14051.861218019165</v>
      </c>
      <c r="J64" s="17">
        <f t="shared" si="5"/>
        <v>15090.293762030782</v>
      </c>
      <c r="K64" s="17">
        <f t="shared" si="6"/>
        <v>16130.015002234702</v>
      </c>
      <c r="L64" s="17">
        <f t="shared" si="7"/>
        <v>16471.97132028208</v>
      </c>
      <c r="M64" s="17">
        <f t="shared" si="8"/>
        <v>17193.443664110433</v>
      </c>
      <c r="N64" s="17">
        <f t="shared" si="9"/>
        <v>18061.71256914801</v>
      </c>
      <c r="O64" s="17">
        <f t="shared" si="10"/>
        <v>19472.332320798472</v>
      </c>
      <c r="P64" s="17">
        <f t="shared" si="11"/>
        <v>21034.01337292651</v>
      </c>
    </row>
    <row r="65" spans="1:16" ht="15.75">
      <c r="A65" s="6">
        <v>20012406</v>
      </c>
      <c r="B65" s="6">
        <v>700402</v>
      </c>
      <c r="C65" s="6" t="s">
        <v>104</v>
      </c>
      <c r="D65" s="7">
        <v>5227.2835700000005</v>
      </c>
      <c r="E65" s="16">
        <f t="shared" si="0"/>
        <v>6327.626761485</v>
      </c>
      <c r="F65" s="16">
        <f t="shared" si="1"/>
        <v>6973.044691156471</v>
      </c>
      <c r="G65" s="16">
        <f t="shared" si="2"/>
        <v>7696.149425629396</v>
      </c>
      <c r="H65" s="16">
        <f t="shared" si="3"/>
        <v>8173.310690018419</v>
      </c>
      <c r="I65" s="17">
        <f t="shared" si="4"/>
        <v>8647.362710039488</v>
      </c>
      <c r="J65" s="17">
        <f t="shared" si="5"/>
        <v>9286.402814311406</v>
      </c>
      <c r="K65" s="17">
        <f t="shared" si="6"/>
        <v>9926.235968217463</v>
      </c>
      <c r="L65" s="17">
        <f t="shared" si="7"/>
        <v>10136.672170743674</v>
      </c>
      <c r="M65" s="17">
        <f t="shared" si="8"/>
        <v>10580.658411822247</v>
      </c>
      <c r="N65" s="17">
        <f t="shared" si="9"/>
        <v>11114.981661619271</v>
      </c>
      <c r="O65" s="17">
        <f t="shared" si="10"/>
        <v>11983.061729391737</v>
      </c>
      <c r="P65" s="17">
        <f t="shared" si="11"/>
        <v>12944.103280088955</v>
      </c>
    </row>
    <row r="66" spans="1:16" ht="15.75">
      <c r="A66" s="6">
        <v>20012412</v>
      </c>
      <c r="B66" s="6">
        <v>700405</v>
      </c>
      <c r="C66" s="6" t="s">
        <v>105</v>
      </c>
      <c r="D66" s="7">
        <v>4862.501227000002</v>
      </c>
      <c r="E66" s="16">
        <f t="shared" si="0"/>
        <v>5886.057735283502</v>
      </c>
      <c r="F66" s="16">
        <f t="shared" si="1"/>
        <v>6486.43562428242</v>
      </c>
      <c r="G66" s="16">
        <f t="shared" si="2"/>
        <v>7159.078998520506</v>
      </c>
      <c r="H66" s="16">
        <f t="shared" si="3"/>
        <v>7602.941896428777</v>
      </c>
      <c r="I66" s="17">
        <f t="shared" si="4"/>
        <v>8043.912526421646</v>
      </c>
      <c r="J66" s="17">
        <f t="shared" si="5"/>
        <v>8638.357662124206</v>
      </c>
      <c r="K66" s="17">
        <f t="shared" si="6"/>
        <v>9233.540505044564</v>
      </c>
      <c r="L66" s="17">
        <f t="shared" si="7"/>
        <v>9429.29156375151</v>
      </c>
      <c r="M66" s="17">
        <f t="shared" si="8"/>
        <v>9842.294534243827</v>
      </c>
      <c r="N66" s="17">
        <f t="shared" si="9"/>
        <v>10339.33040822314</v>
      </c>
      <c r="O66" s="17">
        <f t="shared" si="10"/>
        <v>11146.832113105369</v>
      </c>
      <c r="P66" s="17">
        <f t="shared" si="11"/>
        <v>12040.80804857642</v>
      </c>
    </row>
    <row r="67" spans="1:16" ht="15.75">
      <c r="A67" s="6">
        <v>21010103</v>
      </c>
      <c r="B67" s="6"/>
      <c r="C67" s="6" t="s">
        <v>106</v>
      </c>
      <c r="D67" s="7">
        <v>3508.3761330000007</v>
      </c>
      <c r="E67" s="16">
        <f t="shared" si="0"/>
        <v>4246.8893089965</v>
      </c>
      <c r="F67" s="16">
        <f t="shared" si="1"/>
        <v>4680.072018514144</v>
      </c>
      <c r="G67" s="16">
        <f t="shared" si="2"/>
        <v>5165.39548683406</v>
      </c>
      <c r="H67" s="16">
        <f t="shared" si="3"/>
        <v>5485.650007017772</v>
      </c>
      <c r="I67" s="17">
        <f t="shared" si="4"/>
        <v>5803.817707424802</v>
      </c>
      <c r="J67" s="17">
        <f t="shared" si="5"/>
        <v>6232.719836003495</v>
      </c>
      <c r="K67" s="17">
        <f t="shared" si="6"/>
        <v>6662.154232704136</v>
      </c>
      <c r="L67" s="17">
        <f t="shared" si="7"/>
        <v>6803.3919024374645</v>
      </c>
      <c r="M67" s="17">
        <f t="shared" si="8"/>
        <v>7101.380467764226</v>
      </c>
      <c r="N67" s="17">
        <f t="shared" si="9"/>
        <v>7460.000181386319</v>
      </c>
      <c r="O67" s="17">
        <f t="shared" si="10"/>
        <v>8042.6261955525915</v>
      </c>
      <c r="P67" s="17">
        <f t="shared" si="11"/>
        <v>8687.64481643591</v>
      </c>
    </row>
    <row r="68" spans="1:16" ht="15.75">
      <c r="A68" s="6">
        <v>21010105</v>
      </c>
      <c r="B68" s="6"/>
      <c r="C68" s="6" t="s">
        <v>107</v>
      </c>
      <c r="D68" s="7">
        <v>3508.3761330000007</v>
      </c>
      <c r="E68" s="16">
        <f t="shared" si="0"/>
        <v>4246.8893089965</v>
      </c>
      <c r="F68" s="16">
        <f t="shared" si="1"/>
        <v>4680.072018514144</v>
      </c>
      <c r="G68" s="16">
        <f t="shared" si="2"/>
        <v>5165.39548683406</v>
      </c>
      <c r="H68" s="16">
        <f t="shared" si="3"/>
        <v>5485.650007017772</v>
      </c>
      <c r="I68" s="17">
        <f t="shared" si="4"/>
        <v>5803.817707424802</v>
      </c>
      <c r="J68" s="17">
        <f t="shared" si="5"/>
        <v>6232.719836003495</v>
      </c>
      <c r="K68" s="17">
        <f t="shared" si="6"/>
        <v>6662.154232704136</v>
      </c>
      <c r="L68" s="17">
        <f t="shared" si="7"/>
        <v>6803.3919024374645</v>
      </c>
      <c r="M68" s="17">
        <f t="shared" si="8"/>
        <v>7101.380467764226</v>
      </c>
      <c r="N68" s="17">
        <f t="shared" si="9"/>
        <v>7460.000181386319</v>
      </c>
      <c r="O68" s="17">
        <f t="shared" si="10"/>
        <v>8042.6261955525915</v>
      </c>
      <c r="P68" s="17">
        <f t="shared" si="11"/>
        <v>8687.64481643591</v>
      </c>
    </row>
    <row r="69" spans="1:16" ht="15.75">
      <c r="A69" s="6">
        <v>21010118</v>
      </c>
      <c r="B69" s="6"/>
      <c r="C69" s="6" t="s">
        <v>108</v>
      </c>
      <c r="D69" s="7">
        <v>2200.8126780000002</v>
      </c>
      <c r="E69" s="16">
        <f t="shared" si="0"/>
        <v>2664.083746719</v>
      </c>
      <c r="F69" s="16">
        <f t="shared" si="1"/>
        <v>2935.820288884338</v>
      </c>
      <c r="G69" s="16">
        <f t="shared" si="2"/>
        <v>3240.2648528416435</v>
      </c>
      <c r="H69" s="16">
        <f t="shared" si="3"/>
        <v>3441.1612737178257</v>
      </c>
      <c r="I69" s="17">
        <f t="shared" si="4"/>
        <v>3640.74862759346</v>
      </c>
      <c r="J69" s="17">
        <f t="shared" si="5"/>
        <v>3909.7999511726166</v>
      </c>
      <c r="K69" s="17">
        <f t="shared" si="6"/>
        <v>4179.1851678084095</v>
      </c>
      <c r="L69" s="17">
        <f t="shared" si="7"/>
        <v>4267.783893365949</v>
      </c>
      <c r="M69" s="17">
        <f t="shared" si="8"/>
        <v>4454.712827895378</v>
      </c>
      <c r="N69" s="17">
        <f t="shared" si="9"/>
        <v>4679.675825704095</v>
      </c>
      <c r="O69" s="17">
        <f t="shared" si="10"/>
        <v>5045.158507691584</v>
      </c>
      <c r="P69" s="17">
        <f t="shared" si="11"/>
        <v>5449.78022000845</v>
      </c>
    </row>
    <row r="70" spans="1:16" ht="15.75">
      <c r="A70" s="6">
        <v>21010121</v>
      </c>
      <c r="B70" s="6"/>
      <c r="C70" s="6" t="s">
        <v>109</v>
      </c>
      <c r="D70" s="7">
        <v>2854.6241080000004</v>
      </c>
      <c r="E70" s="16">
        <f t="shared" si="0"/>
        <v>3455.5224827340003</v>
      </c>
      <c r="F70" s="16">
        <f t="shared" si="1"/>
        <v>3807.9857759728684</v>
      </c>
      <c r="G70" s="16">
        <f t="shared" si="2"/>
        <v>4202.873900941255</v>
      </c>
      <c r="H70" s="16">
        <f t="shared" si="3"/>
        <v>4463.452082799613</v>
      </c>
      <c r="I70" s="17">
        <f t="shared" si="4"/>
        <v>4722.332303601991</v>
      </c>
      <c r="J70" s="17">
        <f t="shared" si="5"/>
        <v>5071.312660838178</v>
      </c>
      <c r="K70" s="17">
        <f t="shared" si="6"/>
        <v>5420.726103169928</v>
      </c>
      <c r="L70" s="17">
        <f t="shared" si="7"/>
        <v>5535.645496557131</v>
      </c>
      <c r="M70" s="17">
        <f t="shared" si="8"/>
        <v>5778.106769306334</v>
      </c>
      <c r="N70" s="17">
        <f t="shared" si="9"/>
        <v>6069.901161156304</v>
      </c>
      <c r="O70" s="17">
        <f t="shared" si="10"/>
        <v>6543.9604418426115</v>
      </c>
      <c r="P70" s="17">
        <f t="shared" si="11"/>
        <v>7068.78606927839</v>
      </c>
    </row>
    <row r="71" spans="1:16" ht="15.75">
      <c r="A71" s="6">
        <v>21010122</v>
      </c>
      <c r="B71" s="6"/>
      <c r="C71" s="6" t="s">
        <v>110</v>
      </c>
      <c r="D71" s="7">
        <v>7626.65152</v>
      </c>
      <c r="E71" s="16">
        <f t="shared" si="0"/>
        <v>9232.06166496</v>
      </c>
      <c r="F71" s="16">
        <f t="shared" si="1"/>
        <v>10173.73195478592</v>
      </c>
      <c r="G71" s="16">
        <f t="shared" si="2"/>
        <v>11228.747958497219</v>
      </c>
      <c r="H71" s="16">
        <f t="shared" si="3"/>
        <v>11924.930331924046</v>
      </c>
      <c r="I71" s="17">
        <f t="shared" si="4"/>
        <v>12616.576291175641</v>
      </c>
      <c r="J71" s="17">
        <f t="shared" si="5"/>
        <v>13548.941279093522</v>
      </c>
      <c r="K71" s="17">
        <f t="shared" si="6"/>
        <v>14482.463333223066</v>
      </c>
      <c r="L71" s="17">
        <f t="shared" si="7"/>
        <v>14789.491555887396</v>
      </c>
      <c r="M71" s="17">
        <f t="shared" si="8"/>
        <v>15437.271286035266</v>
      </c>
      <c r="N71" s="17">
        <f t="shared" si="9"/>
        <v>16216.853485980046</v>
      </c>
      <c r="O71" s="17">
        <f t="shared" si="10"/>
        <v>17483.38974323509</v>
      </c>
      <c r="P71" s="17">
        <f t="shared" si="11"/>
        <v>18885.557600642544</v>
      </c>
    </row>
    <row r="72" spans="1:16" ht="15.75">
      <c r="A72" s="6">
        <v>21010129</v>
      </c>
      <c r="B72" s="6"/>
      <c r="C72" s="6" t="s">
        <v>111</v>
      </c>
      <c r="D72" s="7">
        <v>2200.8126780000002</v>
      </c>
      <c r="E72" s="16">
        <f t="shared" si="0"/>
        <v>2664.083746719</v>
      </c>
      <c r="F72" s="16">
        <f t="shared" si="1"/>
        <v>2935.820288884338</v>
      </c>
      <c r="G72" s="16">
        <f t="shared" si="2"/>
        <v>3240.2648528416435</v>
      </c>
      <c r="H72" s="16">
        <f t="shared" si="3"/>
        <v>3441.1612737178257</v>
      </c>
      <c r="I72" s="17">
        <f t="shared" si="4"/>
        <v>3640.74862759346</v>
      </c>
      <c r="J72" s="17">
        <f t="shared" si="5"/>
        <v>3909.7999511726166</v>
      </c>
      <c r="K72" s="17">
        <f t="shared" si="6"/>
        <v>4179.1851678084095</v>
      </c>
      <c r="L72" s="17">
        <f t="shared" si="7"/>
        <v>4267.783893365949</v>
      </c>
      <c r="M72" s="17">
        <f t="shared" si="8"/>
        <v>4454.712827895378</v>
      </c>
      <c r="N72" s="17">
        <f t="shared" si="9"/>
        <v>4679.675825704095</v>
      </c>
      <c r="O72" s="17">
        <f t="shared" si="10"/>
        <v>5045.158507691584</v>
      </c>
      <c r="P72" s="17">
        <f t="shared" si="11"/>
        <v>5449.78022000845</v>
      </c>
    </row>
    <row r="73" spans="1:16" ht="15.75">
      <c r="A73" s="6">
        <v>24010104</v>
      </c>
      <c r="B73" s="6"/>
      <c r="C73" s="6" t="s">
        <v>112</v>
      </c>
      <c r="D73" s="7">
        <v>3268.6888390000004</v>
      </c>
      <c r="E73" s="16">
        <f t="shared" si="0"/>
        <v>3956.7478396095003</v>
      </c>
      <c r="F73" s="16">
        <f t="shared" si="1"/>
        <v>4360.3361192496695</v>
      </c>
      <c r="G73" s="16">
        <f t="shared" si="2"/>
        <v>4812.5029748158595</v>
      </c>
      <c r="H73" s="16">
        <f t="shared" si="3"/>
        <v>5110.878159254443</v>
      </c>
      <c r="I73" s="17">
        <f t="shared" si="4"/>
        <v>5407.309092491201</v>
      </c>
      <c r="J73" s="17">
        <f t="shared" si="5"/>
        <v>5806.909234426302</v>
      </c>
      <c r="K73" s="17">
        <f t="shared" si="6"/>
        <v>6207.005280678273</v>
      </c>
      <c r="L73" s="17">
        <f t="shared" si="7"/>
        <v>6338.593792628653</v>
      </c>
      <c r="M73" s="17">
        <f t="shared" si="8"/>
        <v>6616.224200745789</v>
      </c>
      <c r="N73" s="17">
        <f t="shared" si="9"/>
        <v>6950.343522883451</v>
      </c>
      <c r="O73" s="17">
        <f t="shared" si="10"/>
        <v>7493.165352020649</v>
      </c>
      <c r="P73" s="17">
        <f t="shared" si="11"/>
        <v>8094.117213252705</v>
      </c>
    </row>
    <row r="74" spans="1:16" ht="15.75">
      <c r="A74" s="6">
        <v>28010202</v>
      </c>
      <c r="B74" s="6">
        <v>702701</v>
      </c>
      <c r="C74" s="6" t="s">
        <v>113</v>
      </c>
      <c r="D74" s="7">
        <v>1633.4830470000002</v>
      </c>
      <c r="E74" s="16">
        <f t="shared" si="0"/>
        <v>1977.3312283935002</v>
      </c>
      <c r="F74" s="16">
        <f t="shared" si="1"/>
        <v>2179.019013689637</v>
      </c>
      <c r="G74" s="16">
        <f t="shared" si="2"/>
        <v>2404.9832854092524</v>
      </c>
      <c r="H74" s="16">
        <f t="shared" si="3"/>
        <v>2554.0922491046263</v>
      </c>
      <c r="I74" s="17">
        <f t="shared" si="4"/>
        <v>2702.2295995526947</v>
      </c>
      <c r="J74" s="17">
        <f t="shared" si="5"/>
        <v>2901.924366959639</v>
      </c>
      <c r="K74" s="17">
        <f t="shared" si="6"/>
        <v>3101.866955843158</v>
      </c>
      <c r="L74" s="17">
        <f t="shared" si="7"/>
        <v>3167.626535307033</v>
      </c>
      <c r="M74" s="17">
        <f t="shared" si="8"/>
        <v>3306.3685775534814</v>
      </c>
      <c r="N74" s="17">
        <f t="shared" si="9"/>
        <v>3473.3401907199323</v>
      </c>
      <c r="O74" s="17">
        <f t="shared" si="10"/>
        <v>3744.608059615159</v>
      </c>
      <c r="P74" s="17">
        <f t="shared" si="11"/>
        <v>4044.925625996295</v>
      </c>
    </row>
    <row r="75" spans="1:16" ht="15.75">
      <c r="A75" s="6">
        <v>28010204</v>
      </c>
      <c r="B75" s="6"/>
      <c r="C75" s="6" t="s">
        <v>114</v>
      </c>
      <c r="D75" s="7">
        <v>2614.782361</v>
      </c>
      <c r="E75" s="16">
        <f t="shared" si="0"/>
        <v>3165.1940479904997</v>
      </c>
      <c r="F75" s="16">
        <f t="shared" si="1"/>
        <v>3488.043840885531</v>
      </c>
      <c r="G75" s="16">
        <f t="shared" si="2"/>
        <v>3849.7539871853605</v>
      </c>
      <c r="H75" s="16">
        <f t="shared" si="3"/>
        <v>4088.438734390853</v>
      </c>
      <c r="I75" s="17">
        <f t="shared" si="4"/>
        <v>4325.568180985522</v>
      </c>
      <c r="J75" s="17">
        <f t="shared" si="5"/>
        <v>4645.227669560352</v>
      </c>
      <c r="K75" s="17">
        <f t="shared" si="6"/>
        <v>4965.283855993061</v>
      </c>
      <c r="L75" s="17">
        <f t="shared" si="7"/>
        <v>5070.547873740114</v>
      </c>
      <c r="M75" s="17">
        <f t="shared" si="8"/>
        <v>5292.637870609931</v>
      </c>
      <c r="N75" s="17">
        <f t="shared" si="9"/>
        <v>5559.916083075733</v>
      </c>
      <c r="O75" s="17">
        <f t="shared" si="10"/>
        <v>5994.145529163948</v>
      </c>
      <c r="P75" s="17">
        <f t="shared" si="11"/>
        <v>6474.876000602897</v>
      </c>
    </row>
    <row r="76" spans="1:16" ht="15.75">
      <c r="A76" s="6">
        <v>28010806</v>
      </c>
      <c r="B76" s="6">
        <v>702705</v>
      </c>
      <c r="C76" s="6" t="s">
        <v>115</v>
      </c>
      <c r="D76" s="7">
        <v>1706.7294120000001</v>
      </c>
      <c r="E76" s="16">
        <f t="shared" si="0"/>
        <v>2065.995953226</v>
      </c>
      <c r="F76" s="16">
        <f t="shared" si="1"/>
        <v>2276.7275404550523</v>
      </c>
      <c r="G76" s="16">
        <f t="shared" si="2"/>
        <v>2512.824186400241</v>
      </c>
      <c r="H76" s="16">
        <f t="shared" si="3"/>
        <v>2668.619285957056</v>
      </c>
      <c r="I76" s="17">
        <f t="shared" si="4"/>
        <v>2823.3992045425653</v>
      </c>
      <c r="J76" s="17">
        <f t="shared" si="5"/>
        <v>3032.048405758261</v>
      </c>
      <c r="K76" s="17">
        <f t="shared" si="6"/>
        <v>3240.9565409150055</v>
      </c>
      <c r="L76" s="17">
        <f t="shared" si="7"/>
        <v>3309.664819582404</v>
      </c>
      <c r="M76" s="17">
        <f t="shared" si="8"/>
        <v>3454.628138680114</v>
      </c>
      <c r="N76" s="17">
        <f t="shared" si="9"/>
        <v>3629.0868596834594</v>
      </c>
      <c r="O76" s="17">
        <f t="shared" si="10"/>
        <v>3912.518543424738</v>
      </c>
      <c r="P76" s="17">
        <f t="shared" si="11"/>
        <v>4226.302530607402</v>
      </c>
    </row>
    <row r="77" spans="1:16" ht="15.75">
      <c r="A77" s="6">
        <v>28010807</v>
      </c>
      <c r="B77" s="6">
        <v>702704</v>
      </c>
      <c r="C77" s="6" t="s">
        <v>116</v>
      </c>
      <c r="D77" s="7">
        <v>653.4312380000001</v>
      </c>
      <c r="E77" s="16">
        <f t="shared" si="0"/>
        <v>790.978513599</v>
      </c>
      <c r="F77" s="16">
        <f t="shared" si="1"/>
        <v>871.6583219860981</v>
      </c>
      <c r="G77" s="16">
        <f t="shared" si="2"/>
        <v>962.0492899760565</v>
      </c>
      <c r="H77" s="16">
        <f t="shared" si="3"/>
        <v>1021.696345954572</v>
      </c>
      <c r="I77" s="17">
        <f t="shared" si="4"/>
        <v>1080.9547340199372</v>
      </c>
      <c r="J77" s="17">
        <f t="shared" si="5"/>
        <v>1160.8372888640106</v>
      </c>
      <c r="K77" s="17">
        <f t="shared" si="6"/>
        <v>1240.8189780667408</v>
      </c>
      <c r="L77" s="17">
        <f t="shared" si="7"/>
        <v>1267.1243404017557</v>
      </c>
      <c r="M77" s="17">
        <f t="shared" si="8"/>
        <v>1322.6243865113527</v>
      </c>
      <c r="N77" s="17">
        <f t="shared" si="9"/>
        <v>1389.416918030176</v>
      </c>
      <c r="O77" s="17">
        <f t="shared" si="10"/>
        <v>1497.930379328333</v>
      </c>
      <c r="P77" s="17">
        <f t="shared" si="11"/>
        <v>1618.0643957504653</v>
      </c>
    </row>
    <row r="78" spans="1:16" ht="15.75">
      <c r="A78" s="6">
        <v>28011014</v>
      </c>
      <c r="B78" s="6">
        <v>702706</v>
      </c>
      <c r="C78" s="6" t="s">
        <v>117</v>
      </c>
      <c r="D78" s="7">
        <v>9267.18</v>
      </c>
      <c r="E78" s="16">
        <f t="shared" si="0"/>
        <v>11217.92139</v>
      </c>
      <c r="F78" s="16">
        <f t="shared" si="1"/>
        <v>12362.14937178</v>
      </c>
      <c r="G78" s="16">
        <f t="shared" si="2"/>
        <v>13644.104261633585</v>
      </c>
      <c r="H78" s="16">
        <f t="shared" si="3"/>
        <v>14490.038725854869</v>
      </c>
      <c r="I78" s="17">
        <f t="shared" si="4"/>
        <v>15330.460971954451</v>
      </c>
      <c r="J78" s="17">
        <f t="shared" si="5"/>
        <v>16463.38203778189</v>
      </c>
      <c r="K78" s="17">
        <f t="shared" si="6"/>
        <v>17597.70906018506</v>
      </c>
      <c r="L78" s="17">
        <f t="shared" si="7"/>
        <v>17970.780492260987</v>
      </c>
      <c r="M78" s="17">
        <f t="shared" si="8"/>
        <v>18757.900677822017</v>
      </c>
      <c r="N78" s="17">
        <f t="shared" si="9"/>
        <v>19705.174662052028</v>
      </c>
      <c r="O78" s="17">
        <f t="shared" si="10"/>
        <v>21244.148803158292</v>
      </c>
      <c r="P78" s="17">
        <f t="shared" si="11"/>
        <v>22947.92953717159</v>
      </c>
    </row>
    <row r="79" spans="1:16" ht="15.75">
      <c r="A79" s="6">
        <v>29010203</v>
      </c>
      <c r="B79" s="6">
        <v>700108</v>
      </c>
      <c r="C79" s="6" t="s">
        <v>118</v>
      </c>
      <c r="D79" s="7">
        <v>5227.2835700000005</v>
      </c>
      <c r="E79" s="16">
        <f t="shared" si="0"/>
        <v>6327.626761485</v>
      </c>
      <c r="F79" s="16">
        <f t="shared" si="1"/>
        <v>6973.044691156471</v>
      </c>
      <c r="G79" s="16">
        <f t="shared" si="2"/>
        <v>7696.149425629396</v>
      </c>
      <c r="H79" s="16">
        <f t="shared" si="3"/>
        <v>8173.310690018419</v>
      </c>
      <c r="I79" s="17">
        <f t="shared" si="4"/>
        <v>8647.362710039488</v>
      </c>
      <c r="J79" s="17">
        <f t="shared" si="5"/>
        <v>9286.402814311406</v>
      </c>
      <c r="K79" s="17">
        <f t="shared" si="6"/>
        <v>9926.235968217463</v>
      </c>
      <c r="L79" s="17">
        <f t="shared" si="7"/>
        <v>10136.672170743674</v>
      </c>
      <c r="M79" s="17">
        <f t="shared" si="8"/>
        <v>10580.658411822247</v>
      </c>
      <c r="N79" s="17">
        <f t="shared" si="9"/>
        <v>11114.981661619271</v>
      </c>
      <c r="O79" s="17">
        <f t="shared" si="10"/>
        <v>11983.061729391737</v>
      </c>
      <c r="P79" s="17">
        <f t="shared" si="11"/>
        <v>12944.103280088955</v>
      </c>
    </row>
    <row r="80" spans="1:16" ht="15.75">
      <c r="A80" s="6">
        <v>29010204</v>
      </c>
      <c r="B80" s="6">
        <v>700106</v>
      </c>
      <c r="C80" s="6" t="s">
        <v>119</v>
      </c>
      <c r="D80" s="7">
        <v>1306.8387140000002</v>
      </c>
      <c r="E80" s="16">
        <f t="shared" si="0"/>
        <v>1581.928263297</v>
      </c>
      <c r="F80" s="16">
        <f t="shared" si="1"/>
        <v>1743.2849461532942</v>
      </c>
      <c r="G80" s="16">
        <f t="shared" si="2"/>
        <v>1924.0635950693907</v>
      </c>
      <c r="H80" s="16">
        <f t="shared" si="3"/>
        <v>2043.355537963693</v>
      </c>
      <c r="I80" s="17">
        <f t="shared" si="4"/>
        <v>2161.870159165587</v>
      </c>
      <c r="J80" s="17">
        <f t="shared" si="5"/>
        <v>2321.6323639279244</v>
      </c>
      <c r="K80" s="17">
        <f t="shared" si="6"/>
        <v>2481.5928338025583</v>
      </c>
      <c r="L80" s="17">
        <f t="shared" si="7"/>
        <v>2534.202601879173</v>
      </c>
      <c r="M80" s="17">
        <f t="shared" si="8"/>
        <v>2645.200675841481</v>
      </c>
      <c r="N80" s="17">
        <f t="shared" si="9"/>
        <v>2778.783309971476</v>
      </c>
      <c r="O80" s="17">
        <f t="shared" si="10"/>
        <v>2995.806286480248</v>
      </c>
      <c r="P80" s="17">
        <f t="shared" si="11"/>
        <v>3236.0699506559645</v>
      </c>
    </row>
    <row r="81" spans="1:16" ht="15.75">
      <c r="A81" s="6">
        <v>29010207</v>
      </c>
      <c r="B81" s="6"/>
      <c r="C81" s="6" t="s">
        <v>120</v>
      </c>
      <c r="D81" s="7">
        <v>3268.6888390000004</v>
      </c>
      <c r="E81" s="16">
        <f t="shared" si="0"/>
        <v>3956.7478396095003</v>
      </c>
      <c r="F81" s="16">
        <f t="shared" si="1"/>
        <v>4360.3361192496695</v>
      </c>
      <c r="G81" s="16">
        <f t="shared" si="2"/>
        <v>4812.5029748158595</v>
      </c>
      <c r="H81" s="16">
        <f t="shared" si="3"/>
        <v>5110.878159254443</v>
      </c>
      <c r="I81" s="17">
        <f t="shared" si="4"/>
        <v>5407.309092491201</v>
      </c>
      <c r="J81" s="17">
        <f t="shared" si="5"/>
        <v>5806.909234426302</v>
      </c>
      <c r="K81" s="17">
        <f t="shared" si="6"/>
        <v>6207.005280678273</v>
      </c>
      <c r="L81" s="17">
        <f t="shared" si="7"/>
        <v>6338.593792628653</v>
      </c>
      <c r="M81" s="17">
        <f t="shared" si="8"/>
        <v>6616.224200745789</v>
      </c>
      <c r="N81" s="17">
        <f t="shared" si="9"/>
        <v>6950.343522883451</v>
      </c>
      <c r="O81" s="17">
        <f t="shared" si="10"/>
        <v>7493.165352020649</v>
      </c>
      <c r="P81" s="17">
        <f t="shared" si="11"/>
        <v>8094.117213252705</v>
      </c>
    </row>
    <row r="82" spans="1:16" ht="15.75">
      <c r="A82" s="6">
        <v>29010208</v>
      </c>
      <c r="B82" s="6">
        <v>700102</v>
      </c>
      <c r="C82" s="6" t="s">
        <v>121</v>
      </c>
      <c r="D82" s="7">
        <v>5227.2835700000005</v>
      </c>
      <c r="E82" s="16">
        <f t="shared" si="0"/>
        <v>6327.626761485</v>
      </c>
      <c r="F82" s="16">
        <f t="shared" si="1"/>
        <v>6973.044691156471</v>
      </c>
      <c r="G82" s="16">
        <f t="shared" si="2"/>
        <v>7696.149425629396</v>
      </c>
      <c r="H82" s="16">
        <f t="shared" si="3"/>
        <v>8173.310690018419</v>
      </c>
      <c r="I82" s="17">
        <f t="shared" si="4"/>
        <v>8647.362710039488</v>
      </c>
      <c r="J82" s="17">
        <f t="shared" si="5"/>
        <v>9286.402814311406</v>
      </c>
      <c r="K82" s="17">
        <f t="shared" si="6"/>
        <v>9926.235968217463</v>
      </c>
      <c r="L82" s="17">
        <f t="shared" si="7"/>
        <v>10136.672170743674</v>
      </c>
      <c r="M82" s="17">
        <f t="shared" si="8"/>
        <v>10580.658411822247</v>
      </c>
      <c r="N82" s="17">
        <f t="shared" si="9"/>
        <v>11114.981661619271</v>
      </c>
      <c r="O82" s="17">
        <f t="shared" si="10"/>
        <v>11983.061729391737</v>
      </c>
      <c r="P82" s="17">
        <f t="shared" si="11"/>
        <v>12944.103280088955</v>
      </c>
    </row>
    <row r="83" spans="1:16" ht="15.75">
      <c r="A83" s="6">
        <v>29010232</v>
      </c>
      <c r="B83" s="6">
        <v>700104</v>
      </c>
      <c r="C83" s="6" t="s">
        <v>122</v>
      </c>
      <c r="D83" s="7">
        <v>3267.0492610000006</v>
      </c>
      <c r="E83" s="16">
        <f t="shared" si="0"/>
        <v>3954.7631304405004</v>
      </c>
      <c r="F83" s="16">
        <f t="shared" si="1"/>
        <v>4358.148969745432</v>
      </c>
      <c r="G83" s="16">
        <f t="shared" si="2"/>
        <v>4810.0890179080325</v>
      </c>
      <c r="H83" s="16">
        <f t="shared" si="3"/>
        <v>5108.314537018331</v>
      </c>
      <c r="I83" s="17">
        <f t="shared" si="4"/>
        <v>5404.596780165394</v>
      </c>
      <c r="J83" s="17">
        <f t="shared" si="5"/>
        <v>5803.996482219617</v>
      </c>
      <c r="K83" s="17">
        <f t="shared" si="6"/>
        <v>6203.8918398445485</v>
      </c>
      <c r="L83" s="17">
        <f t="shared" si="7"/>
        <v>6335.414346849254</v>
      </c>
      <c r="M83" s="17">
        <f t="shared" si="8"/>
        <v>6612.905495241252</v>
      </c>
      <c r="N83" s="17">
        <f t="shared" si="9"/>
        <v>6946.857222750935</v>
      </c>
      <c r="O83" s="17">
        <f t="shared" si="10"/>
        <v>7489.406771847784</v>
      </c>
      <c r="P83" s="17">
        <f t="shared" si="11"/>
        <v>8090.057194949976</v>
      </c>
    </row>
    <row r="84" spans="1:16" ht="15.75">
      <c r="A84" s="6">
        <v>29010235</v>
      </c>
      <c r="B84" s="6"/>
      <c r="C84" s="6" t="s">
        <v>123</v>
      </c>
      <c r="D84" s="7">
        <v>1656.033185</v>
      </c>
      <c r="E84" s="16">
        <f t="shared" si="0"/>
        <v>2004.6281704424998</v>
      </c>
      <c r="F84" s="16">
        <f t="shared" si="1"/>
        <v>2209.100243827635</v>
      </c>
      <c r="G84" s="16">
        <f t="shared" si="2"/>
        <v>2438.1839391125604</v>
      </c>
      <c r="H84" s="16">
        <f t="shared" si="3"/>
        <v>2589.351343337539</v>
      </c>
      <c r="I84" s="17">
        <f t="shared" si="4"/>
        <v>2739.5337212511167</v>
      </c>
      <c r="J84" s="17">
        <f t="shared" si="5"/>
        <v>2941.9852632515745</v>
      </c>
      <c r="K84" s="17">
        <f t="shared" si="6"/>
        <v>3144.688047889608</v>
      </c>
      <c r="L84" s="17">
        <f t="shared" si="7"/>
        <v>3211.355434504868</v>
      </c>
      <c r="M84" s="17">
        <f t="shared" si="8"/>
        <v>3352.0128025361814</v>
      </c>
      <c r="N84" s="17">
        <f t="shared" si="9"/>
        <v>3521.2894490642584</v>
      </c>
      <c r="O84" s="17">
        <f t="shared" si="10"/>
        <v>3796.3021550361773</v>
      </c>
      <c r="P84" s="17">
        <f t="shared" si="11"/>
        <v>4100.765587870079</v>
      </c>
    </row>
    <row r="85" spans="1:16" ht="15.75">
      <c r="A85" s="6">
        <v>29010618</v>
      </c>
      <c r="B85" s="6"/>
      <c r="C85" s="6" t="s">
        <v>124</v>
      </c>
      <c r="D85" s="7">
        <v>1677.7516530000005</v>
      </c>
      <c r="E85" s="16">
        <f t="shared" si="0"/>
        <v>2030.9183759565005</v>
      </c>
      <c r="F85" s="16">
        <f t="shared" si="1"/>
        <v>2238.072050304064</v>
      </c>
      <c r="G85" s="16">
        <f t="shared" si="2"/>
        <v>2470.160121920595</v>
      </c>
      <c r="H85" s="16">
        <f t="shared" si="3"/>
        <v>2623.310049479672</v>
      </c>
      <c r="I85" s="17">
        <f t="shared" si="4"/>
        <v>2775.4620323494933</v>
      </c>
      <c r="J85" s="17">
        <f t="shared" si="5"/>
        <v>2980.568676540121</v>
      </c>
      <c r="K85" s="17">
        <f t="shared" si="6"/>
        <v>3185.929858353735</v>
      </c>
      <c r="L85" s="17">
        <f t="shared" si="7"/>
        <v>3253.471571350835</v>
      </c>
      <c r="M85" s="17">
        <f t="shared" si="8"/>
        <v>3395.9736261760017</v>
      </c>
      <c r="N85" s="17">
        <f t="shared" si="9"/>
        <v>3567.4702942978897</v>
      </c>
      <c r="O85" s="17">
        <f t="shared" si="10"/>
        <v>3846.089724282555</v>
      </c>
      <c r="P85" s="17">
        <f t="shared" si="11"/>
        <v>4154.546120170016</v>
      </c>
    </row>
    <row r="86" spans="1:16" ht="15.75">
      <c r="A86" s="6">
        <v>30010201</v>
      </c>
      <c r="B86" s="6">
        <v>700201</v>
      </c>
      <c r="C86" s="6" t="s">
        <v>125</v>
      </c>
      <c r="D86" s="7">
        <v>980.0993330000001</v>
      </c>
      <c r="E86" s="16">
        <f t="shared" si="0"/>
        <v>1186.4102425965</v>
      </c>
      <c r="F86" s="16">
        <f t="shared" si="1"/>
        <v>1307.424087341343</v>
      </c>
      <c r="G86" s="16">
        <f t="shared" si="2"/>
        <v>1443.0039651986401</v>
      </c>
      <c r="H86" s="16">
        <f t="shared" si="3"/>
        <v>1532.470211040956</v>
      </c>
      <c r="I86" s="17">
        <f t="shared" si="4"/>
        <v>1621.3534832813316</v>
      </c>
      <c r="J86" s="17">
        <f t="shared" si="5"/>
        <v>1741.1715056958221</v>
      </c>
      <c r="K86" s="17">
        <f t="shared" si="6"/>
        <v>1861.1382224382642</v>
      </c>
      <c r="L86" s="17">
        <f t="shared" si="7"/>
        <v>1900.5943527539555</v>
      </c>
      <c r="M86" s="17">
        <f t="shared" si="8"/>
        <v>1983.840385404579</v>
      </c>
      <c r="N86" s="17">
        <f t="shared" si="9"/>
        <v>2084.02432486751</v>
      </c>
      <c r="O86" s="17">
        <f t="shared" si="10"/>
        <v>2246.786624639663</v>
      </c>
      <c r="P86" s="17">
        <f t="shared" si="11"/>
        <v>2426.978911935764</v>
      </c>
    </row>
    <row r="87" spans="1:16" ht="15.75">
      <c r="A87" s="6">
        <v>30010801</v>
      </c>
      <c r="B87" s="6"/>
      <c r="C87" s="6" t="s">
        <v>126</v>
      </c>
      <c r="D87" s="7">
        <v>653.4312380000001</v>
      </c>
      <c r="E87" s="16">
        <f t="shared" si="0"/>
        <v>790.978513599</v>
      </c>
      <c r="F87" s="16">
        <f t="shared" si="1"/>
        <v>871.6583219860981</v>
      </c>
      <c r="G87" s="16">
        <f t="shared" si="2"/>
        <v>962.0492899760565</v>
      </c>
      <c r="H87" s="16">
        <f t="shared" si="3"/>
        <v>1021.696345954572</v>
      </c>
      <c r="I87" s="17">
        <f t="shared" si="4"/>
        <v>1080.9547340199372</v>
      </c>
      <c r="J87" s="17">
        <f t="shared" si="5"/>
        <v>1160.8372888640106</v>
      </c>
      <c r="K87" s="17">
        <f t="shared" si="6"/>
        <v>1240.8189780667408</v>
      </c>
      <c r="L87" s="17">
        <f t="shared" si="7"/>
        <v>1267.1243404017557</v>
      </c>
      <c r="M87" s="17">
        <f t="shared" si="8"/>
        <v>1322.6243865113527</v>
      </c>
      <c r="N87" s="17">
        <f t="shared" si="9"/>
        <v>1389.416918030176</v>
      </c>
      <c r="O87" s="17">
        <f t="shared" si="10"/>
        <v>1497.930379328333</v>
      </c>
      <c r="P87" s="17">
        <f t="shared" si="11"/>
        <v>1618.0643957504653</v>
      </c>
    </row>
    <row r="88" spans="1:16" ht="15.75">
      <c r="A88" s="6">
        <v>30011001</v>
      </c>
      <c r="B88" s="6">
        <v>700216</v>
      </c>
      <c r="C88" s="6" t="s">
        <v>127</v>
      </c>
      <c r="D88" s="7">
        <v>370.52086600000007</v>
      </c>
      <c r="E88" s="16">
        <f t="shared" si="0"/>
        <v>448.51550829300004</v>
      </c>
      <c r="F88" s="16">
        <f t="shared" si="1"/>
        <v>494.2640901388861</v>
      </c>
      <c r="G88" s="16">
        <f t="shared" si="2"/>
        <v>545.5192762862886</v>
      </c>
      <c r="H88" s="16">
        <f t="shared" si="3"/>
        <v>579.3414714160385</v>
      </c>
      <c r="I88" s="17">
        <f t="shared" si="4"/>
        <v>612.9432767581688</v>
      </c>
      <c r="J88" s="17">
        <f t="shared" si="5"/>
        <v>658.2397849105976</v>
      </c>
      <c r="K88" s="17">
        <f t="shared" si="6"/>
        <v>703.5925060909377</v>
      </c>
      <c r="L88" s="17">
        <f t="shared" si="7"/>
        <v>718.5086672200657</v>
      </c>
      <c r="M88" s="17">
        <f t="shared" si="8"/>
        <v>749.9793468443046</v>
      </c>
      <c r="N88" s="17">
        <f t="shared" si="9"/>
        <v>787.853303859942</v>
      </c>
      <c r="O88" s="17">
        <f t="shared" si="10"/>
        <v>849.3846468914035</v>
      </c>
      <c r="P88" s="17">
        <f t="shared" si="11"/>
        <v>917.505295572094</v>
      </c>
    </row>
    <row r="89" spans="1:16" ht="15.75">
      <c r="A89" s="6">
        <v>30011003</v>
      </c>
      <c r="B89" s="6">
        <v>700204</v>
      </c>
      <c r="C89" s="6" t="s">
        <v>128</v>
      </c>
      <c r="D89" s="7">
        <v>573.1632020000001</v>
      </c>
      <c r="E89" s="16">
        <f t="shared" si="0"/>
        <v>693.814056021</v>
      </c>
      <c r="F89" s="16">
        <f t="shared" si="1"/>
        <v>764.5830897351422</v>
      </c>
      <c r="G89" s="16">
        <f t="shared" si="2"/>
        <v>843.8703561406763</v>
      </c>
      <c r="H89" s="16">
        <f t="shared" si="3"/>
        <v>896.1903182213983</v>
      </c>
      <c r="I89" s="17">
        <f t="shared" si="4"/>
        <v>948.1693566782395</v>
      </c>
      <c r="J89" s="17">
        <f t="shared" si="5"/>
        <v>1018.2390721367615</v>
      </c>
      <c r="K89" s="17">
        <f t="shared" si="6"/>
        <v>1088.3957442069843</v>
      </c>
      <c r="L89" s="17">
        <f t="shared" si="7"/>
        <v>1111.4697339841725</v>
      </c>
      <c r="M89" s="17">
        <f t="shared" si="8"/>
        <v>1160.1521083326793</v>
      </c>
      <c r="N89" s="17">
        <f t="shared" si="9"/>
        <v>1218.7397898034797</v>
      </c>
      <c r="O89" s="17">
        <f t="shared" si="10"/>
        <v>1313.9233673871315</v>
      </c>
      <c r="P89" s="17">
        <f t="shared" si="11"/>
        <v>1419.3000214515796</v>
      </c>
    </row>
    <row r="90" spans="1:16" ht="15.75">
      <c r="A90" s="6">
        <v>30011004</v>
      </c>
      <c r="B90" s="6">
        <v>700218</v>
      </c>
      <c r="C90" s="6" t="s">
        <v>129</v>
      </c>
      <c r="D90" s="7">
        <v>573.1632020000001</v>
      </c>
      <c r="E90" s="16">
        <f t="shared" si="0"/>
        <v>693.814056021</v>
      </c>
      <c r="F90" s="16">
        <f t="shared" si="1"/>
        <v>764.5830897351422</v>
      </c>
      <c r="G90" s="16">
        <f t="shared" si="2"/>
        <v>843.8703561406763</v>
      </c>
      <c r="H90" s="16">
        <f t="shared" si="3"/>
        <v>896.1903182213983</v>
      </c>
      <c r="I90" s="17">
        <f t="shared" si="4"/>
        <v>948.1693566782395</v>
      </c>
      <c r="J90" s="17">
        <f t="shared" si="5"/>
        <v>1018.2390721367615</v>
      </c>
      <c r="K90" s="17">
        <f t="shared" si="6"/>
        <v>1088.3957442069843</v>
      </c>
      <c r="L90" s="17">
        <f t="shared" si="7"/>
        <v>1111.4697339841725</v>
      </c>
      <c r="M90" s="17">
        <f t="shared" si="8"/>
        <v>1160.1521083326793</v>
      </c>
      <c r="N90" s="17">
        <f t="shared" si="9"/>
        <v>1218.7397898034797</v>
      </c>
      <c r="O90" s="17">
        <f t="shared" si="10"/>
        <v>1313.9233673871315</v>
      </c>
      <c r="P90" s="17">
        <f t="shared" si="11"/>
        <v>1419.3000214515796</v>
      </c>
    </row>
    <row r="91" spans="1:16" ht="15.75">
      <c r="A91" s="6">
        <v>30011008</v>
      </c>
      <c r="B91" s="6">
        <v>700236</v>
      </c>
      <c r="C91" s="6" t="s">
        <v>130</v>
      </c>
      <c r="D91" s="7">
        <v>653.4312380000001</v>
      </c>
      <c r="E91" s="16">
        <f t="shared" si="0"/>
        <v>790.978513599</v>
      </c>
      <c r="F91" s="16">
        <f t="shared" si="1"/>
        <v>871.6583219860981</v>
      </c>
      <c r="G91" s="16">
        <f t="shared" si="2"/>
        <v>962.0492899760565</v>
      </c>
      <c r="H91" s="16">
        <f t="shared" si="3"/>
        <v>1021.696345954572</v>
      </c>
      <c r="I91" s="17">
        <f t="shared" si="4"/>
        <v>1080.9547340199372</v>
      </c>
      <c r="J91" s="17">
        <f t="shared" si="5"/>
        <v>1160.8372888640106</v>
      </c>
      <c r="K91" s="17">
        <f t="shared" si="6"/>
        <v>1240.8189780667408</v>
      </c>
      <c r="L91" s="17">
        <f t="shared" si="7"/>
        <v>1267.1243404017557</v>
      </c>
      <c r="M91" s="17">
        <f t="shared" si="8"/>
        <v>1322.6243865113527</v>
      </c>
      <c r="N91" s="17">
        <f t="shared" si="9"/>
        <v>1389.416918030176</v>
      </c>
      <c r="O91" s="17">
        <f t="shared" si="10"/>
        <v>1497.930379328333</v>
      </c>
      <c r="P91" s="17">
        <f t="shared" si="11"/>
        <v>1618.0643957504653</v>
      </c>
    </row>
    <row r="92" spans="1:16" ht="15.75">
      <c r="A92" s="6">
        <v>30011009</v>
      </c>
      <c r="B92" s="6">
        <v>700237</v>
      </c>
      <c r="C92" s="6" t="s">
        <v>131</v>
      </c>
      <c r="D92" s="7">
        <v>544.6844450000001</v>
      </c>
      <c r="E92" s="16">
        <f t="shared" si="0"/>
        <v>659.3405206725</v>
      </c>
      <c r="F92" s="16">
        <f t="shared" si="1"/>
        <v>726.5932537810951</v>
      </c>
      <c r="G92" s="16">
        <f t="shared" si="2"/>
        <v>801.9409741981946</v>
      </c>
      <c r="H92" s="16">
        <f t="shared" si="3"/>
        <v>851.6613145984827</v>
      </c>
      <c r="I92" s="17">
        <f t="shared" si="4"/>
        <v>901.0576708451947</v>
      </c>
      <c r="J92" s="17">
        <f t="shared" si="5"/>
        <v>967.6458327206547</v>
      </c>
      <c r="K92" s="17">
        <f t="shared" si="6"/>
        <v>1034.3166305951077</v>
      </c>
      <c r="L92" s="17">
        <f t="shared" si="7"/>
        <v>1056.244143163724</v>
      </c>
      <c r="M92" s="17">
        <f t="shared" si="8"/>
        <v>1102.507636634295</v>
      </c>
      <c r="N92" s="17">
        <f t="shared" si="9"/>
        <v>1158.1842722843269</v>
      </c>
      <c r="O92" s="17">
        <f t="shared" si="10"/>
        <v>1248.6384639497328</v>
      </c>
      <c r="P92" s="17">
        <f t="shared" si="11"/>
        <v>1348.7792687585015</v>
      </c>
    </row>
    <row r="93" spans="1:16" ht="15.75">
      <c r="A93" s="6">
        <v>30011010</v>
      </c>
      <c r="B93" s="6">
        <v>700238</v>
      </c>
      <c r="C93" s="6" t="s">
        <v>132</v>
      </c>
      <c r="D93" s="7">
        <v>363.14276500000005</v>
      </c>
      <c r="E93" s="16">
        <f t="shared" si="0"/>
        <v>439.58431703250005</v>
      </c>
      <c r="F93" s="16">
        <f t="shared" si="1"/>
        <v>484.4219173698151</v>
      </c>
      <c r="G93" s="16">
        <f t="shared" si="2"/>
        <v>534.6564702010648</v>
      </c>
      <c r="H93" s="16">
        <f t="shared" si="3"/>
        <v>567.8051713535309</v>
      </c>
      <c r="I93" s="17">
        <f t="shared" si="4"/>
        <v>600.7378712920357</v>
      </c>
      <c r="J93" s="17">
        <f t="shared" si="5"/>
        <v>645.1323999805172</v>
      </c>
      <c r="K93" s="17">
        <f t="shared" si="6"/>
        <v>689.5820223391748</v>
      </c>
      <c r="L93" s="17">
        <f t="shared" si="7"/>
        <v>704.2011612127654</v>
      </c>
      <c r="M93" s="17">
        <f t="shared" si="8"/>
        <v>735.0451720738846</v>
      </c>
      <c r="N93" s="17">
        <f t="shared" si="9"/>
        <v>772.1649532636158</v>
      </c>
      <c r="O93" s="17">
        <f t="shared" si="10"/>
        <v>832.4710361135042</v>
      </c>
      <c r="P93" s="17">
        <f t="shared" si="11"/>
        <v>899.2352132098073</v>
      </c>
    </row>
    <row r="94" spans="1:16" ht="24.75">
      <c r="A94" s="6">
        <v>30011304</v>
      </c>
      <c r="B94" s="6">
        <v>700202</v>
      </c>
      <c r="C94" s="18" t="s">
        <v>133</v>
      </c>
      <c r="D94" s="7">
        <v>980.0993330000001</v>
      </c>
      <c r="E94" s="16">
        <f t="shared" si="0"/>
        <v>1186.4102425965</v>
      </c>
      <c r="F94" s="16">
        <f t="shared" si="1"/>
        <v>1307.424087341343</v>
      </c>
      <c r="G94" s="16">
        <f t="shared" si="2"/>
        <v>1443.0039651986401</v>
      </c>
      <c r="H94" s="16">
        <f t="shared" si="3"/>
        <v>1532.470211040956</v>
      </c>
      <c r="I94" s="17">
        <f t="shared" si="4"/>
        <v>1621.3534832813316</v>
      </c>
      <c r="J94" s="17">
        <f t="shared" si="5"/>
        <v>1741.1715056958221</v>
      </c>
      <c r="K94" s="17">
        <f t="shared" si="6"/>
        <v>1861.1382224382642</v>
      </c>
      <c r="L94" s="17">
        <f t="shared" si="7"/>
        <v>1900.5943527539555</v>
      </c>
      <c r="M94" s="17">
        <f t="shared" si="8"/>
        <v>1983.840385404579</v>
      </c>
      <c r="N94" s="17">
        <f t="shared" si="9"/>
        <v>2084.02432486751</v>
      </c>
      <c r="O94" s="17">
        <f t="shared" si="10"/>
        <v>2246.786624639663</v>
      </c>
      <c r="P94" s="17">
        <f t="shared" si="11"/>
        <v>2426.978911935764</v>
      </c>
    </row>
    <row r="95" spans="1:16" ht="15.75">
      <c r="A95" s="6">
        <v>30011601</v>
      </c>
      <c r="B95" s="6">
        <v>700239</v>
      </c>
      <c r="C95" s="6" t="s">
        <v>134</v>
      </c>
      <c r="D95" s="7">
        <v>217.86189700000006</v>
      </c>
      <c r="E95" s="16">
        <f t="shared" si="0"/>
        <v>263.72182631850006</v>
      </c>
      <c r="F95" s="16">
        <f t="shared" si="1"/>
        <v>290.6214526029871</v>
      </c>
      <c r="G95" s="16">
        <f t="shared" si="2"/>
        <v>320.75889723791687</v>
      </c>
      <c r="H95" s="16">
        <f t="shared" si="3"/>
        <v>340.6459488666677</v>
      </c>
      <c r="I95" s="17">
        <f t="shared" si="4"/>
        <v>360.4034139009345</v>
      </c>
      <c r="J95" s="17">
        <f t="shared" si="5"/>
        <v>387.0372261882136</v>
      </c>
      <c r="K95" s="17">
        <f t="shared" si="6"/>
        <v>413.7040910725815</v>
      </c>
      <c r="L95" s="17">
        <f t="shared" si="7"/>
        <v>422.47461780332026</v>
      </c>
      <c r="M95" s="17">
        <f t="shared" si="8"/>
        <v>440.9790060631057</v>
      </c>
      <c r="N95" s="17">
        <f t="shared" si="9"/>
        <v>463.24844586929254</v>
      </c>
      <c r="O95" s="17">
        <f t="shared" si="10"/>
        <v>499.42814949168434</v>
      </c>
      <c r="P95" s="17">
        <f t="shared" si="11"/>
        <v>539.4822870809174</v>
      </c>
    </row>
    <row r="96" spans="1:16" ht="15.75">
      <c r="A96" s="6">
        <v>30012201</v>
      </c>
      <c r="B96" s="6">
        <v>700208</v>
      </c>
      <c r="C96" s="6" t="s">
        <v>135</v>
      </c>
      <c r="D96" s="7">
        <v>653.4312380000001</v>
      </c>
      <c r="E96" s="16">
        <f t="shared" si="0"/>
        <v>790.978513599</v>
      </c>
      <c r="F96" s="16">
        <f t="shared" si="1"/>
        <v>871.6583219860981</v>
      </c>
      <c r="G96" s="16">
        <f t="shared" si="2"/>
        <v>962.0492899760565</v>
      </c>
      <c r="H96" s="16">
        <f t="shared" si="3"/>
        <v>1021.696345954572</v>
      </c>
      <c r="I96" s="17">
        <f t="shared" si="4"/>
        <v>1080.9547340199372</v>
      </c>
      <c r="J96" s="17">
        <f t="shared" si="5"/>
        <v>1160.8372888640106</v>
      </c>
      <c r="K96" s="17">
        <f t="shared" si="6"/>
        <v>1240.8189780667408</v>
      </c>
      <c r="L96" s="17">
        <f t="shared" si="7"/>
        <v>1267.1243404017557</v>
      </c>
      <c r="M96" s="17">
        <f t="shared" si="8"/>
        <v>1322.6243865113527</v>
      </c>
      <c r="N96" s="17">
        <f t="shared" si="9"/>
        <v>1389.416918030176</v>
      </c>
      <c r="O96" s="17">
        <f t="shared" si="10"/>
        <v>1497.930379328333</v>
      </c>
      <c r="P96" s="17">
        <f t="shared" si="11"/>
        <v>1618.0643957504653</v>
      </c>
    </row>
    <row r="97" spans="1:16" ht="15.75">
      <c r="A97" s="6">
        <v>30012202</v>
      </c>
      <c r="B97" s="6"/>
      <c r="C97" s="6" t="s">
        <v>136</v>
      </c>
      <c r="D97" s="7">
        <v>435.80696100000006</v>
      </c>
      <c r="E97" s="16">
        <f t="shared" si="0"/>
        <v>527.5443262905001</v>
      </c>
      <c r="F97" s="16">
        <f t="shared" si="1"/>
        <v>581.3538475721311</v>
      </c>
      <c r="G97" s="16">
        <f t="shared" si="2"/>
        <v>641.6402415653611</v>
      </c>
      <c r="H97" s="16">
        <f t="shared" si="3"/>
        <v>681.4219365424135</v>
      </c>
      <c r="I97" s="17">
        <f t="shared" si="4"/>
        <v>720.9444088618735</v>
      </c>
      <c r="J97" s="17">
        <f t="shared" si="5"/>
        <v>774.222200676766</v>
      </c>
      <c r="K97" s="17">
        <f t="shared" si="6"/>
        <v>827.5661103033951</v>
      </c>
      <c r="L97" s="17">
        <f t="shared" si="7"/>
        <v>845.1105118418272</v>
      </c>
      <c r="M97" s="17">
        <f t="shared" si="8"/>
        <v>882.1263522604993</v>
      </c>
      <c r="N97" s="17">
        <f t="shared" si="9"/>
        <v>926.6737330496545</v>
      </c>
      <c r="O97" s="17">
        <f t="shared" si="10"/>
        <v>999.0469516008326</v>
      </c>
      <c r="P97" s="17">
        <f t="shared" si="11"/>
        <v>1079.1705171192193</v>
      </c>
    </row>
    <row r="98" spans="1:16" ht="15.75">
      <c r="A98" s="6">
        <v>30012205</v>
      </c>
      <c r="B98" s="6">
        <v>700205</v>
      </c>
      <c r="C98" s="6" t="s">
        <v>137</v>
      </c>
      <c r="D98" s="7">
        <v>653.4312380000001</v>
      </c>
      <c r="E98" s="16">
        <f t="shared" si="0"/>
        <v>790.978513599</v>
      </c>
      <c r="F98" s="16">
        <f t="shared" si="1"/>
        <v>871.6583219860981</v>
      </c>
      <c r="G98" s="16">
        <f t="shared" si="2"/>
        <v>962.0492899760565</v>
      </c>
      <c r="H98" s="16">
        <f t="shared" si="3"/>
        <v>1021.696345954572</v>
      </c>
      <c r="I98" s="17">
        <f t="shared" si="4"/>
        <v>1080.9547340199372</v>
      </c>
      <c r="J98" s="17">
        <f t="shared" si="5"/>
        <v>1160.8372888640106</v>
      </c>
      <c r="K98" s="17">
        <f t="shared" si="6"/>
        <v>1240.8189780667408</v>
      </c>
      <c r="L98" s="17">
        <f t="shared" si="7"/>
        <v>1267.1243404017557</v>
      </c>
      <c r="M98" s="17">
        <f t="shared" si="8"/>
        <v>1322.6243865113527</v>
      </c>
      <c r="N98" s="17">
        <f t="shared" si="9"/>
        <v>1389.416918030176</v>
      </c>
      <c r="O98" s="17">
        <f t="shared" si="10"/>
        <v>1497.930379328333</v>
      </c>
      <c r="P98" s="17">
        <f t="shared" si="11"/>
        <v>1618.0643957504653</v>
      </c>
    </row>
    <row r="99" spans="1:16" ht="15.75">
      <c r="A99" s="6">
        <v>30012211</v>
      </c>
      <c r="B99" s="6"/>
      <c r="C99" s="6" t="s">
        <v>138</v>
      </c>
      <c r="D99" s="7">
        <v>653.4312380000001</v>
      </c>
      <c r="E99" s="16">
        <f t="shared" si="0"/>
        <v>790.978513599</v>
      </c>
      <c r="F99" s="16">
        <f t="shared" si="1"/>
        <v>871.6583219860981</v>
      </c>
      <c r="G99" s="16">
        <f t="shared" si="2"/>
        <v>962.0492899760565</v>
      </c>
      <c r="H99" s="16">
        <f t="shared" si="3"/>
        <v>1021.696345954572</v>
      </c>
      <c r="I99" s="17">
        <f t="shared" si="4"/>
        <v>1080.9547340199372</v>
      </c>
      <c r="J99" s="17">
        <f t="shared" si="5"/>
        <v>1160.8372888640106</v>
      </c>
      <c r="K99" s="17">
        <f t="shared" si="6"/>
        <v>1240.8189780667408</v>
      </c>
      <c r="L99" s="17">
        <f t="shared" si="7"/>
        <v>1267.1243404017557</v>
      </c>
      <c r="M99" s="17">
        <f t="shared" si="8"/>
        <v>1322.6243865113527</v>
      </c>
      <c r="N99" s="17">
        <f t="shared" si="9"/>
        <v>1389.416918030176</v>
      </c>
      <c r="O99" s="17">
        <f t="shared" si="10"/>
        <v>1497.930379328333</v>
      </c>
      <c r="P99" s="17">
        <f t="shared" si="11"/>
        <v>1618.0643957504653</v>
      </c>
    </row>
    <row r="100" spans="1:16" ht="15.75">
      <c r="A100" s="6">
        <v>30012212</v>
      </c>
      <c r="B100" s="6"/>
      <c r="C100" s="6" t="s">
        <v>139</v>
      </c>
      <c r="D100" s="7">
        <v>653.4312380000001</v>
      </c>
      <c r="E100" s="16">
        <f t="shared" si="0"/>
        <v>790.978513599</v>
      </c>
      <c r="F100" s="16">
        <f t="shared" si="1"/>
        <v>871.6583219860981</v>
      </c>
      <c r="G100" s="16">
        <f t="shared" si="2"/>
        <v>962.0492899760565</v>
      </c>
      <c r="H100" s="16">
        <f t="shared" si="3"/>
        <v>1021.696345954572</v>
      </c>
      <c r="I100" s="17">
        <f t="shared" si="4"/>
        <v>1080.9547340199372</v>
      </c>
      <c r="J100" s="17">
        <f t="shared" si="5"/>
        <v>1160.8372888640106</v>
      </c>
      <c r="K100" s="17">
        <f t="shared" si="6"/>
        <v>1240.8189780667408</v>
      </c>
      <c r="L100" s="17">
        <f t="shared" si="7"/>
        <v>1267.1243404017557</v>
      </c>
      <c r="M100" s="17">
        <f t="shared" si="8"/>
        <v>1322.6243865113527</v>
      </c>
      <c r="N100" s="17">
        <f t="shared" si="9"/>
        <v>1389.416918030176</v>
      </c>
      <c r="O100" s="17">
        <f t="shared" si="10"/>
        <v>1497.930379328333</v>
      </c>
      <c r="P100" s="17">
        <f t="shared" si="11"/>
        <v>1618.0643957504653</v>
      </c>
    </row>
    <row r="101" spans="1:16" ht="15.75">
      <c r="A101" s="6">
        <v>31011502</v>
      </c>
      <c r="B101" s="6"/>
      <c r="C101" s="6" t="s">
        <v>140</v>
      </c>
      <c r="D101" s="7">
        <v>980.0993330000001</v>
      </c>
      <c r="E101" s="16">
        <f t="shared" si="0"/>
        <v>1186.4102425965</v>
      </c>
      <c r="F101" s="16">
        <f t="shared" si="1"/>
        <v>1307.424087341343</v>
      </c>
      <c r="G101" s="16">
        <f t="shared" si="2"/>
        <v>1443.0039651986401</v>
      </c>
      <c r="H101" s="16">
        <f t="shared" si="3"/>
        <v>1532.470211040956</v>
      </c>
      <c r="I101" s="17">
        <f t="shared" si="4"/>
        <v>1621.3534832813316</v>
      </c>
      <c r="J101" s="17">
        <f t="shared" si="5"/>
        <v>1741.1715056958221</v>
      </c>
      <c r="K101" s="17">
        <f t="shared" si="6"/>
        <v>1861.1382224382642</v>
      </c>
      <c r="L101" s="17">
        <f t="shared" si="7"/>
        <v>1900.5943527539555</v>
      </c>
      <c r="M101" s="17">
        <f t="shared" si="8"/>
        <v>1983.840385404579</v>
      </c>
      <c r="N101" s="17">
        <f t="shared" si="9"/>
        <v>2084.02432486751</v>
      </c>
      <c r="O101" s="17">
        <f t="shared" si="10"/>
        <v>2246.786624639663</v>
      </c>
      <c r="P101" s="17">
        <f t="shared" si="11"/>
        <v>2426.978911935764</v>
      </c>
    </row>
    <row r="102" spans="1:16" ht="15.75">
      <c r="A102" s="6">
        <v>34020901</v>
      </c>
      <c r="B102" s="6">
        <v>701002</v>
      </c>
      <c r="C102" s="6" t="s">
        <v>141</v>
      </c>
      <c r="D102" s="7">
        <v>1241.4219280000004</v>
      </c>
      <c r="E102" s="16">
        <f t="shared" si="0"/>
        <v>1502.7412438440003</v>
      </c>
      <c r="F102" s="16">
        <f t="shared" si="1"/>
        <v>1656.0208507160885</v>
      </c>
      <c r="G102" s="16">
        <f t="shared" si="2"/>
        <v>1827.7502129353468</v>
      </c>
      <c r="H102" s="16">
        <f t="shared" si="3"/>
        <v>1941.0707261373384</v>
      </c>
      <c r="I102" s="17">
        <f t="shared" si="4"/>
        <v>2053.652828253304</v>
      </c>
      <c r="J102" s="17">
        <f t="shared" si="5"/>
        <v>2205.4177722612235</v>
      </c>
      <c r="K102" s="17">
        <f t="shared" si="6"/>
        <v>2357.371056770022</v>
      </c>
      <c r="L102" s="17">
        <f t="shared" si="7"/>
        <v>2407.3473231735466</v>
      </c>
      <c r="M102" s="17">
        <f t="shared" si="8"/>
        <v>2512.789135928548</v>
      </c>
      <c r="N102" s="17">
        <f t="shared" si="9"/>
        <v>2639.6849872929397</v>
      </c>
      <c r="O102" s="17">
        <f t="shared" si="10"/>
        <v>2845.8443848005186</v>
      </c>
      <c r="P102" s="17">
        <f t="shared" si="11"/>
        <v>3074.08110446152</v>
      </c>
    </row>
    <row r="103" spans="1:16" ht="15.75">
      <c r="A103" s="6">
        <v>34020902</v>
      </c>
      <c r="B103" s="6">
        <v>701003</v>
      </c>
      <c r="C103" s="6" t="s">
        <v>142</v>
      </c>
      <c r="D103" s="7">
        <v>1502.8158090000004</v>
      </c>
      <c r="E103" s="16">
        <f t="shared" si="0"/>
        <v>1819.1585367945004</v>
      </c>
      <c r="F103" s="16">
        <f t="shared" si="1"/>
        <v>2004.7127075475396</v>
      </c>
      <c r="G103" s="16">
        <f t="shared" si="2"/>
        <v>2212.601415320219</v>
      </c>
      <c r="H103" s="16">
        <f t="shared" si="3"/>
        <v>2349.782703070073</v>
      </c>
      <c r="I103" s="17">
        <f t="shared" si="4"/>
        <v>2486.070099848137</v>
      </c>
      <c r="J103" s="17">
        <f t="shared" si="5"/>
        <v>2669.7906802269144</v>
      </c>
      <c r="K103" s="17">
        <f t="shared" si="6"/>
        <v>2853.739258094549</v>
      </c>
      <c r="L103" s="17">
        <f t="shared" si="7"/>
        <v>2914.2385303661536</v>
      </c>
      <c r="M103" s="17">
        <f t="shared" si="8"/>
        <v>3041.8821779961913</v>
      </c>
      <c r="N103" s="17">
        <f t="shared" si="9"/>
        <v>3195.497227984999</v>
      </c>
      <c r="O103" s="17">
        <f t="shared" si="10"/>
        <v>3445.0655614906277</v>
      </c>
      <c r="P103" s="17">
        <f t="shared" si="11"/>
        <v>3721.359819522176</v>
      </c>
    </row>
    <row r="104" spans="1:16" ht="15.75">
      <c r="A104" s="6">
        <v>34020903</v>
      </c>
      <c r="B104" s="6"/>
      <c r="C104" s="6" t="s">
        <v>143</v>
      </c>
      <c r="D104" s="7">
        <v>2940.333642000001</v>
      </c>
      <c r="E104" s="16">
        <f t="shared" si="0"/>
        <v>3559.273873641001</v>
      </c>
      <c r="F104" s="16">
        <f t="shared" si="1"/>
        <v>3922.3198087523833</v>
      </c>
      <c r="G104" s="16">
        <f t="shared" si="2"/>
        <v>4329.064372920005</v>
      </c>
      <c r="H104" s="16">
        <f t="shared" si="3"/>
        <v>4597.466364041045</v>
      </c>
      <c r="I104" s="17">
        <f t="shared" si="4"/>
        <v>4864.119413155427</v>
      </c>
      <c r="J104" s="17">
        <f t="shared" si="5"/>
        <v>5223.577837787613</v>
      </c>
      <c r="K104" s="17">
        <f t="shared" si="6"/>
        <v>5583.4823508111795</v>
      </c>
      <c r="L104" s="17">
        <f t="shared" si="7"/>
        <v>5701.852176648377</v>
      </c>
      <c r="M104" s="17">
        <f t="shared" si="8"/>
        <v>5951.5933019855765</v>
      </c>
      <c r="N104" s="17">
        <f t="shared" si="9"/>
        <v>6252.148763735848</v>
      </c>
      <c r="O104" s="17">
        <f t="shared" si="10"/>
        <v>6740.441582183618</v>
      </c>
      <c r="P104" s="17">
        <f t="shared" si="11"/>
        <v>7281.0249970747445</v>
      </c>
    </row>
    <row r="105" spans="1:16" ht="15.75">
      <c r="A105" s="6">
        <v>34020906</v>
      </c>
      <c r="B105" s="6"/>
      <c r="C105" s="6" t="s">
        <v>144</v>
      </c>
      <c r="D105" s="7">
        <v>1089.5827480000003</v>
      </c>
      <c r="E105" s="16">
        <f t="shared" si="0"/>
        <v>1318.9399164540002</v>
      </c>
      <c r="F105" s="16">
        <f t="shared" si="1"/>
        <v>1453.4717879323084</v>
      </c>
      <c r="G105" s="16">
        <f t="shared" si="2"/>
        <v>1604.1968123408888</v>
      </c>
      <c r="H105" s="16">
        <f t="shared" si="3"/>
        <v>1703.657014706024</v>
      </c>
      <c r="I105" s="17">
        <f t="shared" si="4"/>
        <v>1802.4691215589735</v>
      </c>
      <c r="J105" s="17">
        <f t="shared" si="5"/>
        <v>1935.6715896421817</v>
      </c>
      <c r="K105" s="17">
        <f t="shared" si="6"/>
        <v>2069.039362168528</v>
      </c>
      <c r="L105" s="17">
        <f t="shared" si="7"/>
        <v>2112.902996646501</v>
      </c>
      <c r="M105" s="17">
        <f t="shared" si="8"/>
        <v>2205.4481478996177</v>
      </c>
      <c r="N105" s="17">
        <f t="shared" si="9"/>
        <v>2316.8232793685484</v>
      </c>
      <c r="O105" s="17">
        <f t="shared" si="10"/>
        <v>2497.767177487232</v>
      </c>
      <c r="P105" s="17">
        <f t="shared" si="11"/>
        <v>2698.088105121708</v>
      </c>
    </row>
    <row r="106" spans="1:16" ht="15.75">
      <c r="A106" s="6">
        <v>34060101</v>
      </c>
      <c r="B106" s="6">
        <v>702005</v>
      </c>
      <c r="C106" s="6" t="s">
        <v>145</v>
      </c>
      <c r="D106" s="7">
        <v>1961.0422170000002</v>
      </c>
      <c r="E106" s="16">
        <f t="shared" si="0"/>
        <v>2373.8416036785</v>
      </c>
      <c r="F106" s="16">
        <f t="shared" si="1"/>
        <v>2615.9734472537075</v>
      </c>
      <c r="G106" s="16">
        <f t="shared" si="2"/>
        <v>2887.249893733917</v>
      </c>
      <c r="H106" s="16">
        <f t="shared" si="3"/>
        <v>3066.25938714542</v>
      </c>
      <c r="I106" s="17">
        <f t="shared" si="4"/>
        <v>3244.1024315998548</v>
      </c>
      <c r="J106" s="17">
        <f t="shared" si="5"/>
        <v>3483.8416012950843</v>
      </c>
      <c r="K106" s="17">
        <f t="shared" si="6"/>
        <v>3723.8782876243154</v>
      </c>
      <c r="L106" s="17">
        <f t="shared" si="7"/>
        <v>3802.8245073219514</v>
      </c>
      <c r="M106" s="17">
        <f t="shared" si="8"/>
        <v>3969.388220742653</v>
      </c>
      <c r="N106" s="17">
        <f t="shared" si="9"/>
        <v>4169.842325890158</v>
      </c>
      <c r="O106" s="17">
        <f t="shared" si="10"/>
        <v>4495.5070115421795</v>
      </c>
      <c r="P106" s="17">
        <f t="shared" si="11"/>
        <v>4856.046673867862</v>
      </c>
    </row>
    <row r="107" spans="1:16" ht="15.75">
      <c r="A107" s="6">
        <v>34060103</v>
      </c>
      <c r="B107" s="6"/>
      <c r="C107" s="6" t="s">
        <v>146</v>
      </c>
      <c r="D107" s="7">
        <v>2446.084042000001</v>
      </c>
      <c r="E107" s="16">
        <f t="shared" si="0"/>
        <v>2960.984732841001</v>
      </c>
      <c r="F107" s="16">
        <f t="shared" si="1"/>
        <v>3263.0051755907834</v>
      </c>
      <c r="G107" s="16">
        <f t="shared" si="2"/>
        <v>3601.3788122995475</v>
      </c>
      <c r="H107" s="16">
        <f t="shared" si="3"/>
        <v>3824.6642986621196</v>
      </c>
      <c r="I107" s="17">
        <f t="shared" si="4"/>
        <v>4046.4948279845225</v>
      </c>
      <c r="J107" s="17">
        <f t="shared" si="5"/>
        <v>4345.530795772579</v>
      </c>
      <c r="K107" s="17">
        <f t="shared" si="6"/>
        <v>4644.937867601309</v>
      </c>
      <c r="L107" s="17">
        <f t="shared" si="7"/>
        <v>4743.4105503944575</v>
      </c>
      <c r="M107" s="17">
        <f t="shared" si="8"/>
        <v>4951.171932501735</v>
      </c>
      <c r="N107" s="17">
        <f t="shared" si="9"/>
        <v>5201.206115093072</v>
      </c>
      <c r="O107" s="17">
        <f t="shared" si="10"/>
        <v>5607.420312681841</v>
      </c>
      <c r="P107" s="17">
        <f t="shared" si="11"/>
        <v>6057.135421758925</v>
      </c>
    </row>
    <row r="108" spans="1:16" ht="15.75">
      <c r="A108" s="6">
        <v>34060113</v>
      </c>
      <c r="B108" s="6">
        <v>702002</v>
      </c>
      <c r="C108" s="6" t="s">
        <v>147</v>
      </c>
      <c r="D108" s="7">
        <v>2613.5586180000005</v>
      </c>
      <c r="E108" s="16">
        <f t="shared" si="0"/>
        <v>3163.7127070890006</v>
      </c>
      <c r="F108" s="16">
        <f t="shared" si="1"/>
        <v>3486.4114032120788</v>
      </c>
      <c r="G108" s="16">
        <f t="shared" si="2"/>
        <v>3847.952265725171</v>
      </c>
      <c r="H108" s="16">
        <f t="shared" si="3"/>
        <v>4086.5253062001316</v>
      </c>
      <c r="I108" s="17">
        <f t="shared" si="4"/>
        <v>4323.543773959739</v>
      </c>
      <c r="J108" s="17">
        <f t="shared" si="5"/>
        <v>4643.053658855364</v>
      </c>
      <c r="K108" s="17">
        <f t="shared" si="6"/>
        <v>4962.960055950499</v>
      </c>
      <c r="L108" s="17">
        <f t="shared" si="7"/>
        <v>5068.17480913665</v>
      </c>
      <c r="M108" s="17">
        <f t="shared" si="8"/>
        <v>5290.160865776836</v>
      </c>
      <c r="N108" s="17">
        <f t="shared" si="9"/>
        <v>5557.313989498566</v>
      </c>
      <c r="O108" s="17">
        <f t="shared" si="10"/>
        <v>5991.340212078405</v>
      </c>
      <c r="P108" s="17">
        <f t="shared" si="11"/>
        <v>6471.845697087093</v>
      </c>
    </row>
    <row r="109" spans="1:16" ht="15.75">
      <c r="A109" s="6">
        <v>34100402</v>
      </c>
      <c r="B109" s="6">
        <v>700229</v>
      </c>
      <c r="C109" s="6" t="s">
        <v>148</v>
      </c>
      <c r="D109" s="7">
        <v>2118.4298240000003</v>
      </c>
      <c r="E109" s="16">
        <f t="shared" si="0"/>
        <v>2564.3593019520004</v>
      </c>
      <c r="F109" s="16">
        <f t="shared" si="1"/>
        <v>2825.9239507511047</v>
      </c>
      <c r="G109" s="16">
        <f t="shared" si="2"/>
        <v>3118.972264443994</v>
      </c>
      <c r="H109" s="16">
        <f t="shared" si="3"/>
        <v>3312.3485448395218</v>
      </c>
      <c r="I109" s="17">
        <f t="shared" si="4"/>
        <v>3504.4647604402144</v>
      </c>
      <c r="J109" s="17">
        <f t="shared" si="5"/>
        <v>3763.4447062367467</v>
      </c>
      <c r="K109" s="17">
        <f t="shared" si="6"/>
        <v>4022.7460464964583</v>
      </c>
      <c r="L109" s="17">
        <f t="shared" si="7"/>
        <v>4108.028262682184</v>
      </c>
      <c r="M109" s="17">
        <f t="shared" si="8"/>
        <v>4287.9599005876635</v>
      </c>
      <c r="N109" s="17">
        <f t="shared" si="9"/>
        <v>4504.50187556734</v>
      </c>
      <c r="O109" s="17">
        <f t="shared" si="10"/>
        <v>4856.30347204915</v>
      </c>
      <c r="P109" s="17">
        <f t="shared" si="11"/>
        <v>5245.779010507492</v>
      </c>
    </row>
    <row r="110" spans="1:16" ht="15.75">
      <c r="A110" s="6">
        <v>34100405</v>
      </c>
      <c r="B110" s="6">
        <v>700228</v>
      </c>
      <c r="C110" s="6" t="s">
        <v>149</v>
      </c>
      <c r="D110" s="7">
        <v>5844.418353000001</v>
      </c>
      <c r="E110" s="16">
        <f t="shared" si="0"/>
        <v>7074.6684163065</v>
      </c>
      <c r="F110" s="16">
        <f t="shared" si="1"/>
        <v>7796.284594769764</v>
      </c>
      <c r="G110" s="16">
        <f t="shared" si="2"/>
        <v>8604.759307247388</v>
      </c>
      <c r="H110" s="16">
        <f t="shared" si="3"/>
        <v>9138.254384296726</v>
      </c>
      <c r="I110" s="17">
        <f t="shared" si="4"/>
        <v>9668.273138585937</v>
      </c>
      <c r="J110" s="17">
        <f t="shared" si="5"/>
        <v>10382.758523527438</v>
      </c>
      <c r="K110" s="17">
        <f t="shared" si="6"/>
        <v>11098.130585798479</v>
      </c>
      <c r="L110" s="17">
        <f t="shared" si="7"/>
        <v>11333.410954217408</v>
      </c>
      <c r="M110" s="17">
        <f t="shared" si="8"/>
        <v>11829.814354012131</v>
      </c>
      <c r="N110" s="17">
        <f t="shared" si="9"/>
        <v>12427.219978889743</v>
      </c>
      <c r="O110" s="17">
        <f t="shared" si="10"/>
        <v>13397.785859241032</v>
      </c>
      <c r="P110" s="17">
        <f t="shared" si="11"/>
        <v>14472.288285152163</v>
      </c>
    </row>
    <row r="111" spans="1:16" ht="24.75">
      <c r="A111" s="6">
        <v>34100902</v>
      </c>
      <c r="B111" s="6"/>
      <c r="C111" s="18" t="s">
        <v>150</v>
      </c>
      <c r="D111" s="7">
        <v>5229.647889</v>
      </c>
      <c r="E111" s="16">
        <f t="shared" si="0"/>
        <v>6330.4887696344995</v>
      </c>
      <c r="F111" s="16">
        <f t="shared" si="1"/>
        <v>6976.198624137219</v>
      </c>
      <c r="G111" s="16">
        <f t="shared" si="2"/>
        <v>7699.630421460248</v>
      </c>
      <c r="H111" s="16">
        <f t="shared" si="3"/>
        <v>8177.0075075907835</v>
      </c>
      <c r="I111" s="17">
        <f t="shared" si="4"/>
        <v>8651.273943031048</v>
      </c>
      <c r="J111" s="17">
        <f t="shared" si="5"/>
        <v>9290.603087421043</v>
      </c>
      <c r="K111" s="17">
        <f t="shared" si="6"/>
        <v>9930.725640144352</v>
      </c>
      <c r="L111" s="17">
        <f t="shared" si="7"/>
        <v>10141.257023715414</v>
      </c>
      <c r="M111" s="17">
        <f t="shared" si="8"/>
        <v>10585.44408135415</v>
      </c>
      <c r="N111" s="17">
        <f t="shared" si="9"/>
        <v>11120.009007462533</v>
      </c>
      <c r="O111" s="17">
        <f t="shared" si="10"/>
        <v>11988.481710945358</v>
      </c>
      <c r="P111" s="17">
        <f t="shared" si="11"/>
        <v>12949.957944163176</v>
      </c>
    </row>
    <row r="112" spans="1:16" ht="15.75">
      <c r="A112" s="6">
        <v>34101217</v>
      </c>
      <c r="B112" s="6"/>
      <c r="C112" s="6" t="s">
        <v>151</v>
      </c>
      <c r="D112" s="7">
        <v>4510.7879840000005</v>
      </c>
      <c r="E112" s="16">
        <f t="shared" si="0"/>
        <v>5460.3088546320005</v>
      </c>
      <c r="F112" s="16">
        <f t="shared" si="1"/>
        <v>6017.2603578044655</v>
      </c>
      <c r="G112" s="16">
        <f t="shared" si="2"/>
        <v>6641.250256908788</v>
      </c>
      <c r="H112" s="16">
        <f t="shared" si="3"/>
        <v>7053.007772837133</v>
      </c>
      <c r="I112" s="17">
        <f t="shared" si="4"/>
        <v>7462.082223661688</v>
      </c>
      <c r="J112" s="17">
        <f t="shared" si="5"/>
        <v>8013.530099990287</v>
      </c>
      <c r="K112" s="17">
        <f t="shared" si="6"/>
        <v>8565.662323879618</v>
      </c>
      <c r="L112" s="17">
        <f t="shared" si="7"/>
        <v>8747.254365145867</v>
      </c>
      <c r="M112" s="17">
        <f t="shared" si="8"/>
        <v>9130.384106339257</v>
      </c>
      <c r="N112" s="17">
        <f t="shared" si="9"/>
        <v>9591.46850370939</v>
      </c>
      <c r="O112" s="17">
        <f t="shared" si="10"/>
        <v>10340.562193849093</v>
      </c>
      <c r="P112" s="17">
        <f t="shared" si="11"/>
        <v>11169.87528179579</v>
      </c>
    </row>
    <row r="113" spans="1:16" ht="24.75">
      <c r="A113" s="6">
        <v>34101222</v>
      </c>
      <c r="B113" s="6"/>
      <c r="C113" s="18" t="s">
        <v>152</v>
      </c>
      <c r="D113" s="7">
        <v>2462.277845</v>
      </c>
      <c r="E113" s="16">
        <f t="shared" si="0"/>
        <v>2980.5873313724996</v>
      </c>
      <c r="F113" s="16">
        <f t="shared" si="1"/>
        <v>3284.6072391724947</v>
      </c>
      <c r="G113" s="16">
        <f t="shared" si="2"/>
        <v>3625.2210098746823</v>
      </c>
      <c r="H113" s="16">
        <f t="shared" si="3"/>
        <v>3849.984712486913</v>
      </c>
      <c r="I113" s="17">
        <f t="shared" si="4"/>
        <v>4073.283825811154</v>
      </c>
      <c r="J113" s="17">
        <f t="shared" si="5"/>
        <v>4374.299500538599</v>
      </c>
      <c r="K113" s="17">
        <f t="shared" si="6"/>
        <v>4675.688736125709</v>
      </c>
      <c r="L113" s="17">
        <f t="shared" si="7"/>
        <v>4774.813337331574</v>
      </c>
      <c r="M113" s="17">
        <f t="shared" si="8"/>
        <v>4983.950161506697</v>
      </c>
      <c r="N113" s="17">
        <f t="shared" si="9"/>
        <v>5235.639644662786</v>
      </c>
      <c r="O113" s="17">
        <f t="shared" si="10"/>
        <v>5644.54310091095</v>
      </c>
      <c r="P113" s="17">
        <f t="shared" si="11"/>
        <v>6097.235457604008</v>
      </c>
    </row>
    <row r="114" spans="1:16" ht="15.75">
      <c r="A114" s="6">
        <v>35010211</v>
      </c>
      <c r="B114" s="6"/>
      <c r="C114" s="6" t="s">
        <v>153</v>
      </c>
      <c r="D114" s="7">
        <v>1960.2461900000005</v>
      </c>
      <c r="E114" s="16">
        <f t="shared" si="0"/>
        <v>2372.8780129950005</v>
      </c>
      <c r="F114" s="16">
        <f t="shared" si="1"/>
        <v>2614.9115703204907</v>
      </c>
      <c r="G114" s="16">
        <f t="shared" si="2"/>
        <v>2886.077900162725</v>
      </c>
      <c r="H114" s="16">
        <f t="shared" si="3"/>
        <v>3065.014729972814</v>
      </c>
      <c r="I114" s="17">
        <f t="shared" si="4"/>
        <v>3242.7855843112375</v>
      </c>
      <c r="J114" s="17">
        <f t="shared" si="5"/>
        <v>3482.4274389918382</v>
      </c>
      <c r="K114" s="17">
        <f t="shared" si="6"/>
        <v>3722.366689538376</v>
      </c>
      <c r="L114" s="17">
        <f t="shared" si="7"/>
        <v>3801.2808633565896</v>
      </c>
      <c r="M114" s="17">
        <f t="shared" si="8"/>
        <v>3967.7769651716085</v>
      </c>
      <c r="N114" s="17">
        <f t="shared" si="9"/>
        <v>4168.149701912775</v>
      </c>
      <c r="O114" s="17">
        <f t="shared" si="10"/>
        <v>4493.682193632162</v>
      </c>
      <c r="P114" s="17">
        <f t="shared" si="11"/>
        <v>4854.075505561462</v>
      </c>
    </row>
    <row r="115" spans="1:16" ht="15.75">
      <c r="A115" s="6">
        <v>36010701</v>
      </c>
      <c r="B115" s="6">
        <v>702501</v>
      </c>
      <c r="C115" s="6" t="s">
        <v>154</v>
      </c>
      <c r="D115" s="7">
        <v>980.0993330000001</v>
      </c>
      <c r="E115" s="16">
        <f t="shared" si="0"/>
        <v>1186.4102425965</v>
      </c>
      <c r="F115" s="16">
        <f t="shared" si="1"/>
        <v>1307.424087341343</v>
      </c>
      <c r="G115" s="16">
        <f t="shared" si="2"/>
        <v>1443.0039651986401</v>
      </c>
      <c r="H115" s="16">
        <f t="shared" si="3"/>
        <v>1532.470211040956</v>
      </c>
      <c r="I115" s="17">
        <f t="shared" si="4"/>
        <v>1621.3534832813316</v>
      </c>
      <c r="J115" s="17">
        <f t="shared" si="5"/>
        <v>1741.1715056958221</v>
      </c>
      <c r="K115" s="17">
        <f t="shared" si="6"/>
        <v>1861.1382224382642</v>
      </c>
      <c r="L115" s="17">
        <f t="shared" si="7"/>
        <v>1900.5943527539555</v>
      </c>
      <c r="M115" s="17">
        <f t="shared" si="8"/>
        <v>1983.840385404579</v>
      </c>
      <c r="N115" s="17">
        <f t="shared" si="9"/>
        <v>2084.02432486751</v>
      </c>
      <c r="O115" s="17">
        <f t="shared" si="10"/>
        <v>2246.786624639663</v>
      </c>
      <c r="P115" s="17">
        <f t="shared" si="11"/>
        <v>2426.978911935764</v>
      </c>
    </row>
    <row r="116" spans="1:16" ht="15.75">
      <c r="A116" s="6">
        <v>36010702</v>
      </c>
      <c r="B116" s="6"/>
      <c r="C116" s="6" t="s">
        <v>155</v>
      </c>
      <c r="D116" s="7">
        <v>1961.0422170000002</v>
      </c>
      <c r="E116" s="16">
        <f t="shared" si="0"/>
        <v>2373.8416036785</v>
      </c>
      <c r="F116" s="16">
        <f t="shared" si="1"/>
        <v>2615.9734472537075</v>
      </c>
      <c r="G116" s="16">
        <f t="shared" si="2"/>
        <v>2887.249893733917</v>
      </c>
      <c r="H116" s="16">
        <f t="shared" si="3"/>
        <v>3066.25938714542</v>
      </c>
      <c r="I116" s="17">
        <f t="shared" si="4"/>
        <v>3244.1024315998548</v>
      </c>
      <c r="J116" s="17">
        <f t="shared" si="5"/>
        <v>3483.8416012950843</v>
      </c>
      <c r="K116" s="17">
        <f t="shared" si="6"/>
        <v>3723.8782876243154</v>
      </c>
      <c r="L116" s="17">
        <f t="shared" si="7"/>
        <v>3802.8245073219514</v>
      </c>
      <c r="M116" s="17">
        <f t="shared" si="8"/>
        <v>3969.388220742653</v>
      </c>
      <c r="N116" s="17">
        <f t="shared" si="9"/>
        <v>4169.842325890158</v>
      </c>
      <c r="O116" s="17">
        <f t="shared" si="10"/>
        <v>4495.5070115421795</v>
      </c>
      <c r="P116" s="17">
        <f t="shared" si="11"/>
        <v>4856.046673867862</v>
      </c>
    </row>
    <row r="117" spans="1:16" ht="15.75">
      <c r="A117" s="6">
        <v>36010703</v>
      </c>
      <c r="B117" s="6"/>
      <c r="C117" s="6" t="s">
        <v>156</v>
      </c>
      <c r="D117" s="7">
        <v>1960.2461900000005</v>
      </c>
      <c r="E117" s="16">
        <f t="shared" si="0"/>
        <v>2372.8780129950005</v>
      </c>
      <c r="F117" s="16">
        <f t="shared" si="1"/>
        <v>2614.9115703204907</v>
      </c>
      <c r="G117" s="16">
        <f t="shared" si="2"/>
        <v>2886.077900162725</v>
      </c>
      <c r="H117" s="16">
        <f t="shared" si="3"/>
        <v>3065.014729972814</v>
      </c>
      <c r="I117" s="17">
        <f t="shared" si="4"/>
        <v>3242.7855843112375</v>
      </c>
      <c r="J117" s="17">
        <f t="shared" si="5"/>
        <v>3482.4274389918382</v>
      </c>
      <c r="K117" s="17">
        <f t="shared" si="6"/>
        <v>3722.366689538376</v>
      </c>
      <c r="L117" s="17">
        <f t="shared" si="7"/>
        <v>3801.2808633565896</v>
      </c>
      <c r="M117" s="17">
        <f t="shared" si="8"/>
        <v>3967.7769651716085</v>
      </c>
      <c r="N117" s="17">
        <f t="shared" si="9"/>
        <v>4168.149701912775</v>
      </c>
      <c r="O117" s="17">
        <f t="shared" si="10"/>
        <v>4493.682193632162</v>
      </c>
      <c r="P117" s="17">
        <f t="shared" si="11"/>
        <v>4854.075505561462</v>
      </c>
    </row>
    <row r="118" spans="1:16" ht="15.75">
      <c r="A118" s="6">
        <v>36010704</v>
      </c>
      <c r="B118" s="6"/>
      <c r="C118" s="6" t="s">
        <v>157</v>
      </c>
      <c r="D118" s="7">
        <v>1089.5827480000003</v>
      </c>
      <c r="E118" s="16">
        <f t="shared" si="0"/>
        <v>1318.9399164540002</v>
      </c>
      <c r="F118" s="16">
        <f t="shared" si="1"/>
        <v>1453.4717879323084</v>
      </c>
      <c r="G118" s="16">
        <f t="shared" si="2"/>
        <v>1604.1968123408888</v>
      </c>
      <c r="H118" s="16">
        <f t="shared" si="3"/>
        <v>1703.657014706024</v>
      </c>
      <c r="I118" s="17">
        <f t="shared" si="4"/>
        <v>1802.4691215589735</v>
      </c>
      <c r="J118" s="17">
        <f t="shared" si="5"/>
        <v>1935.6715896421817</v>
      </c>
      <c r="K118" s="17">
        <f t="shared" si="6"/>
        <v>2069.039362168528</v>
      </c>
      <c r="L118" s="17">
        <f t="shared" si="7"/>
        <v>2112.902996646501</v>
      </c>
      <c r="M118" s="17">
        <f t="shared" si="8"/>
        <v>2205.4481478996177</v>
      </c>
      <c r="N118" s="17">
        <f t="shared" si="9"/>
        <v>2316.8232793685484</v>
      </c>
      <c r="O118" s="17">
        <f t="shared" si="10"/>
        <v>2497.767177487232</v>
      </c>
      <c r="P118" s="17">
        <f t="shared" si="11"/>
        <v>2698.088105121708</v>
      </c>
    </row>
    <row r="119" spans="1:16" ht="15.75">
      <c r="A119" s="6">
        <v>36010706</v>
      </c>
      <c r="B119" s="6"/>
      <c r="C119" s="6" t="s">
        <v>158</v>
      </c>
      <c r="D119" s="7">
        <v>1089.5827480000003</v>
      </c>
      <c r="E119" s="16">
        <f t="shared" si="0"/>
        <v>1318.9399164540002</v>
      </c>
      <c r="F119" s="16">
        <f t="shared" si="1"/>
        <v>1453.4717879323084</v>
      </c>
      <c r="G119" s="16">
        <f t="shared" si="2"/>
        <v>1604.1968123408888</v>
      </c>
      <c r="H119" s="16">
        <f t="shared" si="3"/>
        <v>1703.657014706024</v>
      </c>
      <c r="I119" s="17">
        <f t="shared" si="4"/>
        <v>1802.4691215589735</v>
      </c>
      <c r="J119" s="17">
        <f t="shared" si="5"/>
        <v>1935.6715896421817</v>
      </c>
      <c r="K119" s="17">
        <f t="shared" si="6"/>
        <v>2069.039362168528</v>
      </c>
      <c r="L119" s="17">
        <f t="shared" si="7"/>
        <v>2112.902996646501</v>
      </c>
      <c r="M119" s="17">
        <f t="shared" si="8"/>
        <v>2205.4481478996177</v>
      </c>
      <c r="N119" s="17">
        <f t="shared" si="9"/>
        <v>2316.8232793685484</v>
      </c>
      <c r="O119" s="17">
        <f t="shared" si="10"/>
        <v>2497.767177487232</v>
      </c>
      <c r="P119" s="17">
        <f t="shared" si="11"/>
        <v>2698.088105121708</v>
      </c>
    </row>
    <row r="120" spans="1:16" ht="15.75">
      <c r="A120" s="6">
        <v>36010707</v>
      </c>
      <c r="B120" s="6"/>
      <c r="C120" s="6" t="s">
        <v>159</v>
      </c>
      <c r="D120" s="7">
        <v>1307.3733590000002</v>
      </c>
      <c r="E120" s="16">
        <f t="shared" si="0"/>
        <v>1582.5754510695</v>
      </c>
      <c r="F120" s="16">
        <f t="shared" si="1"/>
        <v>1743.9981470785892</v>
      </c>
      <c r="G120" s="16">
        <f t="shared" si="2"/>
        <v>1924.8507549306387</v>
      </c>
      <c r="H120" s="16">
        <f t="shared" si="3"/>
        <v>2044.1915017363383</v>
      </c>
      <c r="I120" s="17">
        <f t="shared" si="4"/>
        <v>2162.754608837046</v>
      </c>
      <c r="J120" s="17">
        <f t="shared" si="5"/>
        <v>2322.582174430104</v>
      </c>
      <c r="K120" s="17">
        <f t="shared" si="6"/>
        <v>2482.6080862483377</v>
      </c>
      <c r="L120" s="17">
        <f t="shared" si="7"/>
        <v>2535.2393776768026</v>
      </c>
      <c r="M120" s="17">
        <f t="shared" si="8"/>
        <v>2646.2828624190465</v>
      </c>
      <c r="N120" s="17">
        <f t="shared" si="9"/>
        <v>2779.9201469712084</v>
      </c>
      <c r="O120" s="17">
        <f t="shared" si="10"/>
        <v>2997.03191044966</v>
      </c>
      <c r="P120" s="17">
        <f t="shared" si="11"/>
        <v>3237.393869667723</v>
      </c>
    </row>
    <row r="121" spans="1:16" ht="15.75">
      <c r="A121" s="6">
        <v>36010708</v>
      </c>
      <c r="B121" s="6"/>
      <c r="C121" s="6" t="s">
        <v>160</v>
      </c>
      <c r="D121" s="7">
        <v>1743.251606</v>
      </c>
      <c r="E121" s="16">
        <f t="shared" si="0"/>
        <v>2110.206069063</v>
      </c>
      <c r="F121" s="16">
        <f t="shared" si="1"/>
        <v>2325.447088107426</v>
      </c>
      <c r="G121" s="16">
        <f t="shared" si="2"/>
        <v>2566.595951144166</v>
      </c>
      <c r="H121" s="16">
        <f t="shared" si="3"/>
        <v>2725.7249001151044</v>
      </c>
      <c r="I121" s="17">
        <f t="shared" si="4"/>
        <v>2883.8169443217807</v>
      </c>
      <c r="J121" s="17">
        <f t="shared" si="5"/>
        <v>3096.9310165071606</v>
      </c>
      <c r="K121" s="17">
        <f t="shared" si="6"/>
        <v>3310.309563544504</v>
      </c>
      <c r="L121" s="17">
        <f t="shared" si="7"/>
        <v>3380.488126291648</v>
      </c>
      <c r="M121" s="17">
        <f t="shared" si="8"/>
        <v>3528.553506223222</v>
      </c>
      <c r="N121" s="17">
        <f t="shared" si="9"/>
        <v>3706.745458287495</v>
      </c>
      <c r="O121" s="17">
        <f t="shared" si="10"/>
        <v>3996.2422785797485</v>
      </c>
      <c r="P121" s="17">
        <f t="shared" si="11"/>
        <v>4316.740909321845</v>
      </c>
    </row>
    <row r="122" spans="1:16" ht="15.75">
      <c r="A122" s="6">
        <v>36010714</v>
      </c>
      <c r="B122" s="6">
        <v>702502</v>
      </c>
      <c r="C122" s="6" t="s">
        <v>161</v>
      </c>
      <c r="D122" s="7">
        <v>1633.4830470000002</v>
      </c>
      <c r="E122" s="16">
        <f t="shared" si="0"/>
        <v>1977.3312283935002</v>
      </c>
      <c r="F122" s="16">
        <f t="shared" si="1"/>
        <v>2179.019013689637</v>
      </c>
      <c r="G122" s="16">
        <f t="shared" si="2"/>
        <v>2404.9832854092524</v>
      </c>
      <c r="H122" s="16">
        <f t="shared" si="3"/>
        <v>2554.0922491046263</v>
      </c>
      <c r="I122" s="17">
        <f t="shared" si="4"/>
        <v>2702.2295995526947</v>
      </c>
      <c r="J122" s="17">
        <f t="shared" si="5"/>
        <v>2901.924366959639</v>
      </c>
      <c r="K122" s="17">
        <f t="shared" si="6"/>
        <v>3101.866955843158</v>
      </c>
      <c r="L122" s="17">
        <f t="shared" si="7"/>
        <v>3167.626535307033</v>
      </c>
      <c r="M122" s="17">
        <f t="shared" si="8"/>
        <v>3306.3685775534814</v>
      </c>
      <c r="N122" s="17">
        <f t="shared" si="9"/>
        <v>3473.3401907199323</v>
      </c>
      <c r="O122" s="17">
        <f t="shared" si="10"/>
        <v>3744.608059615159</v>
      </c>
      <c r="P122" s="17">
        <f t="shared" si="11"/>
        <v>4044.925625996295</v>
      </c>
    </row>
    <row r="123" ht="15.75">
      <c r="F123" s="16"/>
    </row>
  </sheetData>
  <sheetProtection selectLockedCells="1" selectUnlockedCells="1"/>
  <printOptions/>
  <pageMargins left="0.7000000000000001" right="0.47222222222222227" top="0.75" bottom="0.75" header="0.5118110236220472" footer="0.5118110236220472"/>
  <pageSetup horizontalDpi="300" verticalDpi="300" orientation="portrait" paperSize="5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Caggiano</dc:creator>
  <cp:keywords/>
  <dc:description/>
  <cp:lastModifiedBy/>
  <cp:lastPrinted>2023-08-10T17:31:16Z</cp:lastPrinted>
  <dcterms:created xsi:type="dcterms:W3CDTF">2016-01-04T19:16:45Z</dcterms:created>
  <dcterms:modified xsi:type="dcterms:W3CDTF">2023-08-10T17:31:31Z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0x010100444B1C8690CFD34B9E13ECC0046CBB59</vt:lpwstr>
  </property>
</Properties>
</file>