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menclado" sheetId="1" r:id="rId1"/>
    <sheet name="nn" sheetId="2" r:id="rId2"/>
  </sheets>
  <definedNames/>
  <calcPr fullCalcOnLoad="1"/>
</workbook>
</file>

<file path=xl/sharedStrings.xml><?xml version="1.0" encoding="utf-8"?>
<sst xmlns="http://schemas.openxmlformats.org/spreadsheetml/2006/main" count="303" uniqueCount="292">
  <si>
    <t xml:space="preserve">            ASOCIACIÓN MÉDICA DE MERCEDES</t>
  </si>
  <si>
    <t xml:space="preserve">                VALORES DE ARANCELES</t>
  </si>
  <si>
    <t>OSMATA Vig. 01/12/2023</t>
  </si>
  <si>
    <t>PRESTACIÓN</t>
  </si>
  <si>
    <t>ENERO – 23</t>
  </si>
  <si>
    <t>JUNIO  - 23</t>
  </si>
  <si>
    <t>AGOSTO – 23</t>
  </si>
  <si>
    <t>DIC – 23</t>
  </si>
  <si>
    <t>Consulta Básica</t>
  </si>
  <si>
    <t>Diferenciado B</t>
  </si>
  <si>
    <t>Diferenciado C</t>
  </si>
  <si>
    <t>Galeno Quirúrgico</t>
  </si>
  <si>
    <t>Basico</t>
  </si>
  <si>
    <t>Galeno Prácticas Médicas</t>
  </si>
  <si>
    <t>Gasto Quirúrgico</t>
  </si>
  <si>
    <t>Gastos Radiológicos</t>
  </si>
  <si>
    <t>Gastos Bioquímico</t>
  </si>
  <si>
    <t>Otros Gastos</t>
  </si>
  <si>
    <t>ASOCIACIÓN  MÉDICA DE MERCEDES</t>
  </si>
  <si>
    <t>OSMATA</t>
  </si>
  <si>
    <t>Código</t>
  </si>
  <si>
    <t>Descripción</t>
  </si>
  <si>
    <t>JUNIO – 23</t>
  </si>
  <si>
    <t>70.01.01</t>
  </si>
  <si>
    <t>Mapeo cerebral computarizado</t>
  </si>
  <si>
    <t>70.01.02</t>
  </si>
  <si>
    <t>Polisomnografía diurna ( con h/c.)</t>
  </si>
  <si>
    <t>70.01.04</t>
  </si>
  <si>
    <t>Oximetría digital diurna</t>
  </si>
  <si>
    <t>70.01.06</t>
  </si>
  <si>
    <t>Potenciales evocados</t>
  </si>
  <si>
    <t>70.01.08</t>
  </si>
  <si>
    <t>E.E.G. Prolongado de sueño</t>
  </si>
  <si>
    <t xml:space="preserve">70.02.01 </t>
  </si>
  <si>
    <t>Campo visual computarizado 1/año</t>
  </si>
  <si>
    <t>70.02.02</t>
  </si>
  <si>
    <t>Refractrometría computarizada</t>
  </si>
  <si>
    <t>70.02.03</t>
  </si>
  <si>
    <t>Electroretinograma</t>
  </si>
  <si>
    <t>70.02.05</t>
  </si>
  <si>
    <t>Test de Lotmar</t>
  </si>
  <si>
    <t>70.02.07</t>
  </si>
  <si>
    <t>Test de visión cromática</t>
  </si>
  <si>
    <t>70.02.08</t>
  </si>
  <si>
    <t>Estudio de ojo seco</t>
  </si>
  <si>
    <t>70.02.09</t>
  </si>
  <si>
    <t>Test de color</t>
  </si>
  <si>
    <t>70.02.10</t>
  </si>
  <si>
    <t>Test de contraste</t>
  </si>
  <si>
    <t>70.02.13</t>
  </si>
  <si>
    <t>Estudio de convergencia</t>
  </si>
  <si>
    <t>70.02.14</t>
  </si>
  <si>
    <t>Test de deducción forzada</t>
  </si>
  <si>
    <t>70.02.17</t>
  </si>
  <si>
    <t xml:space="preserve">Cirugía de Cataratas (excL anestesia)H+G </t>
  </si>
  <si>
    <t>70.02.18</t>
  </si>
  <si>
    <t>Paquimetría por ojo</t>
  </si>
  <si>
    <t>70.02.19</t>
  </si>
  <si>
    <t>Capsulotomía con Yag Láser</t>
  </si>
  <si>
    <t>70.02.20</t>
  </si>
  <si>
    <t>Cirugía desprendimiento de retina con criocirugía(exc anestesia) HyG</t>
  </si>
  <si>
    <t>70.02.21</t>
  </si>
  <si>
    <t>Colocación de Puntum plug ambos ojos</t>
  </si>
  <si>
    <t>70.02.22</t>
  </si>
  <si>
    <t>Fotocoagulación retinal con Yag Láser</t>
  </si>
  <si>
    <t>70.02.23</t>
  </si>
  <si>
    <t>Colocación de antiangiogénicos(exc anestesia y medicamento)</t>
  </si>
  <si>
    <t>70.02.26</t>
  </si>
  <si>
    <t>Cirug Cataratas Fotocoemulsificacion  modulo comp(Exc anestesista)</t>
  </si>
  <si>
    <t>70.02.28</t>
  </si>
  <si>
    <t>OCT Tac por dos ojos</t>
  </si>
  <si>
    <t>70.02.29</t>
  </si>
  <si>
    <t>HRT Tac Focal de papila dos ojos</t>
  </si>
  <si>
    <t>70.03.01</t>
  </si>
  <si>
    <t>Nasofaringolaringoscopía = Rinofibro.</t>
  </si>
  <si>
    <t>70.03.02</t>
  </si>
  <si>
    <t>Fibrorinoscopía</t>
  </si>
  <si>
    <t>70.04.01</t>
  </si>
  <si>
    <t>Esofagogastroduodenoscopía 1/año.h/c</t>
  </si>
  <si>
    <t>70.04.02</t>
  </si>
  <si>
    <t>Colonovideoscopía h/c</t>
  </si>
  <si>
    <t>70.07.01</t>
  </si>
  <si>
    <t>Presurometría 1/año.h/c</t>
  </si>
  <si>
    <t>70.07.02</t>
  </si>
  <si>
    <t>Holter 24 Hs. 3 canales</t>
  </si>
  <si>
    <t>70.07.03</t>
  </si>
  <si>
    <t>Tilt test</t>
  </si>
  <si>
    <t>70.07.04</t>
  </si>
  <si>
    <t>Ergometría computarizada de 12 deriva</t>
  </si>
  <si>
    <t>70.07.99</t>
  </si>
  <si>
    <t>Ecografía transfontanelar</t>
  </si>
  <si>
    <t>70.08.00</t>
  </si>
  <si>
    <t>Ecografía de partes blandas</t>
  </si>
  <si>
    <t>70.08.01</t>
  </si>
  <si>
    <t>Ecografia de caderas recién nacido</t>
  </si>
  <si>
    <t>70.08.02</t>
  </si>
  <si>
    <t>Ecografia musculoesquelética. 1/año</t>
  </si>
  <si>
    <t>70.08.03</t>
  </si>
  <si>
    <t>Ecografía del tendón aquiles</t>
  </si>
  <si>
    <t>70.08.04</t>
  </si>
  <si>
    <t>Ecografía de parótidas o tiróides</t>
  </si>
  <si>
    <t>70.08.05</t>
  </si>
  <si>
    <t>Ecografía cervical</t>
  </si>
  <si>
    <t>70.08.06</t>
  </si>
  <si>
    <t>Ecografía del piso de la boca</t>
  </si>
  <si>
    <t>70.08.07</t>
  </si>
  <si>
    <t>Ecografía de pene</t>
  </si>
  <si>
    <t>70.08.08</t>
  </si>
  <si>
    <t>Ecografía transrectal</t>
  </si>
  <si>
    <t>70.08.09</t>
  </si>
  <si>
    <t>Eco.endocavitaria ginecológica 1c/6 m.h/c</t>
  </si>
  <si>
    <t>70.08.10</t>
  </si>
  <si>
    <t>Eco.endocavitaria prostática 1/año.h/c</t>
  </si>
  <si>
    <t>70.08.11</t>
  </si>
  <si>
    <t>Eco.doppler b.y n. cuello.1/año.h/c</t>
  </si>
  <si>
    <t>70.08.12</t>
  </si>
  <si>
    <t>Eco.doppler b.y n. obstétrico.1/gesta.h/c</t>
  </si>
  <si>
    <t>70.08.13</t>
  </si>
  <si>
    <t>Eco.doppler b.y n.cardiológico</t>
  </si>
  <si>
    <t>70.08.14</t>
  </si>
  <si>
    <t>Eco.doppler color cardíaco</t>
  </si>
  <si>
    <t>70.08.15</t>
  </si>
  <si>
    <t>Eco. Doppler color de vasos de cuello</t>
  </si>
  <si>
    <t>70.08.16</t>
  </si>
  <si>
    <t>Eco. Doppler B y N de vasos de cuello</t>
  </si>
  <si>
    <t>70.08.17</t>
  </si>
  <si>
    <t>Eco. Doppler arterial y venoso de ambos miembros inferiores</t>
  </si>
  <si>
    <t>70.08.18</t>
  </si>
  <si>
    <t>Eco. Doppler arterial de ambos miembros inferiores</t>
  </si>
  <si>
    <t>70.08.19</t>
  </si>
  <si>
    <t>Eco. Doppler venoso de ambos miembros inferiores</t>
  </si>
  <si>
    <t>70.08.20</t>
  </si>
  <si>
    <t>Fluxometría Doppler</t>
  </si>
  <si>
    <t>70.08.21</t>
  </si>
  <si>
    <t>Eco. Doppler color fetal</t>
  </si>
  <si>
    <t>70.08.22</t>
  </si>
  <si>
    <t>Eco Doppler Tiroides Colo</t>
  </si>
  <si>
    <t>70.08.23</t>
  </si>
  <si>
    <t>EcoObst 3D</t>
  </si>
  <si>
    <t>70.08.24</t>
  </si>
  <si>
    <t>Eco Dop Duplex Pul Col</t>
  </si>
  <si>
    <t>70.08.25</t>
  </si>
  <si>
    <t>Eco Obst 4D</t>
  </si>
  <si>
    <t>70.08.26</t>
  </si>
  <si>
    <t>Eco Toc/g C/ Tras Nucal</t>
  </si>
  <si>
    <t>70.10.01</t>
  </si>
  <si>
    <t>Locali pre biposia de lesión n/pal.C7C MAMO</t>
  </si>
  <si>
    <t>70.10.02</t>
  </si>
  <si>
    <t>Densitometría ósea de una región.1/año.h/c</t>
  </si>
  <si>
    <t>70.10.03</t>
  </si>
  <si>
    <t>Densitometría ósea de dos o más.1/año.h/c</t>
  </si>
  <si>
    <t>70.14.01</t>
  </si>
  <si>
    <t>Colecistetomía laparoscópicat7vc Hy G Ex Ane</t>
  </si>
  <si>
    <t>70.14.02</t>
  </si>
  <si>
    <t>Papilotomía endoscópica      H y G.</t>
  </si>
  <si>
    <t>70.16.01</t>
  </si>
  <si>
    <t>Laparascopía ginec diag H y G Ex Anes</t>
  </si>
  <si>
    <t>70.16.02</t>
  </si>
  <si>
    <t>Laparascopía ginecológica tratamientoInc H y G</t>
  </si>
  <si>
    <t>70.16.03</t>
  </si>
  <si>
    <t>Video Histeroscopía Quirúrgica</t>
  </si>
  <si>
    <t>70.16.04</t>
  </si>
  <si>
    <t>Video Histeroscopía Diagnóstica</t>
  </si>
  <si>
    <t>70-16-09</t>
  </si>
  <si>
    <t>Conización cervical por leep</t>
  </si>
  <si>
    <t>70.17.01</t>
  </si>
  <si>
    <t>Artroscopía de tobillo/hombro  y H Y G Exc Anest</t>
  </si>
  <si>
    <t>70.17.02</t>
  </si>
  <si>
    <t>Artroscopía ligamentos cruzado anterior H Y G exc Anest</t>
  </si>
  <si>
    <t>70.17.03</t>
  </si>
  <si>
    <t>Artroscopía para menisectomía.H y G Exc Anest</t>
  </si>
  <si>
    <t>70.17.04</t>
  </si>
  <si>
    <t>Artroscopia Diagnóstica</t>
  </si>
  <si>
    <t>70.17.05</t>
  </si>
  <si>
    <t>Extr de Material de Osteo</t>
  </si>
  <si>
    <t>70.20.02</t>
  </si>
  <si>
    <t>Mamografía con magnificación bilateral y/o mamografía de alta resolución bilateral. Una c/6 meses con historia clínica</t>
  </si>
  <si>
    <t>70.20.03</t>
  </si>
  <si>
    <t>Magnificación</t>
  </si>
  <si>
    <t>70.20.04</t>
  </si>
  <si>
    <t>Marcación mamaria</t>
  </si>
  <si>
    <t>70.23.01</t>
  </si>
  <si>
    <t>Escleroterapia por sesión</t>
  </si>
  <si>
    <t>70.24.01</t>
  </si>
  <si>
    <t>Espinografía</t>
  </si>
  <si>
    <t>70.25.01</t>
  </si>
  <si>
    <t>Penescopía</t>
  </si>
  <si>
    <t>70.25.02</t>
  </si>
  <si>
    <t>Penescopía con biopsia</t>
  </si>
  <si>
    <t>70.25.03</t>
  </si>
  <si>
    <t>flujometria</t>
  </si>
  <si>
    <t>70.25.04</t>
  </si>
  <si>
    <t>Estudio urodimanico completo</t>
  </si>
  <si>
    <t>70.26.01</t>
  </si>
  <si>
    <t>Técnica de inmunohistoquímica</t>
  </si>
  <si>
    <t>70.26.02</t>
  </si>
  <si>
    <t>Estudio de receptores hormonales</t>
  </si>
  <si>
    <t>70.27.01</t>
  </si>
  <si>
    <t>Espirometría computarizada</t>
  </si>
  <si>
    <t>70.27.02</t>
  </si>
  <si>
    <t>Curva Flujo - Volúmen Computarizado</t>
  </si>
  <si>
    <t>70.27.04</t>
  </si>
  <si>
    <t>Máxima Ventilación Voluntaria</t>
  </si>
  <si>
    <t>76-27-05</t>
  </si>
  <si>
    <t>Oximetria en reposo y ejercicio</t>
  </si>
  <si>
    <t>70.28.01</t>
  </si>
  <si>
    <t>Quimioterápia ambulatoria</t>
  </si>
  <si>
    <t>70.29.01</t>
  </si>
  <si>
    <t>Tratamiento con criocirugía</t>
  </si>
  <si>
    <t>70.29.02</t>
  </si>
  <si>
    <t>Criocirugía o Criocoagulación de tumor maligno</t>
  </si>
  <si>
    <t>70.30.01</t>
  </si>
  <si>
    <t>Tiempo de tránsito colónico (24 hs. antes se toma un remedio “Sitzmarks” y se hace 1 placa de abdomen a 0, 24, 48, 72 y 96 horas).inc Medicam.</t>
  </si>
  <si>
    <t>70.50.01</t>
  </si>
  <si>
    <t>Espermograma</t>
  </si>
  <si>
    <t>70.50.02</t>
  </si>
  <si>
    <t>Martest</t>
  </si>
  <si>
    <t>70.50.03</t>
  </si>
  <si>
    <t>Swin-Up</t>
  </si>
  <si>
    <t>70.02.24</t>
  </si>
  <si>
    <t>Lesion conjuntival Pterigión</t>
  </si>
  <si>
    <t>70.02.04</t>
  </si>
  <si>
    <t>Topografía corneal por ojo</t>
  </si>
  <si>
    <t>70.02.16</t>
  </si>
  <si>
    <t>Ecometría</t>
  </si>
  <si>
    <t>Colocación de Avastin(bebacizsumab.</t>
  </si>
  <si>
    <t>TAC</t>
  </si>
  <si>
    <t>70.34.10</t>
  </si>
  <si>
    <t>T.A.C. DE CEREBRO</t>
  </si>
  <si>
    <t>70.34.11</t>
  </si>
  <si>
    <t>T.A.C. DE CEREBRO CON CONTRASTE</t>
  </si>
  <si>
    <t>70.34.12</t>
  </si>
  <si>
    <t>T.A.C. CEREBRAL CONTROL</t>
  </si>
  <si>
    <t>70.34.13</t>
  </si>
  <si>
    <t>TAC OFTALMOLOGICA</t>
  </si>
  <si>
    <t>70.34.14</t>
  </si>
  <si>
    <t>TAC TIROIDES</t>
  </si>
  <si>
    <t>70.34.15</t>
  </si>
  <si>
    <t>T.A.C. MAMARIA</t>
  </si>
  <si>
    <t>70.34.16</t>
  </si>
  <si>
    <t>T.A.C. GINECOLOGICA</t>
  </si>
  <si>
    <t>70.34.17</t>
  </si>
  <si>
    <t>T.A.C.COMPLETA DE ABDOMEN</t>
  </si>
  <si>
    <t>70.34.18</t>
  </si>
  <si>
    <t>T.A.C. HEPATO - BILIAR ESPLENICA</t>
  </si>
  <si>
    <t>70.34.19</t>
  </si>
  <si>
    <t>T.A.C. DE TORAX</t>
  </si>
  <si>
    <t>70.34.20</t>
  </si>
  <si>
    <t>T.A.C. DE VEJIGA Y PROSTATA</t>
  </si>
  <si>
    <t>70.34.21</t>
  </si>
  <si>
    <t>T.A.C. DE COLUMNA CERVICAL</t>
  </si>
  <si>
    <t>70.34.22</t>
  </si>
  <si>
    <t>T.A.C. DE COLUMNA DORSAL</t>
  </si>
  <si>
    <t>70.34.23</t>
  </si>
  <si>
    <t>T.A.C. DE COLUMNA LUMBAR</t>
  </si>
  <si>
    <t>70.34.24</t>
  </si>
  <si>
    <t>T.A.C. DE OTROS ORGANOS Y REGIONES</t>
  </si>
  <si>
    <t xml:space="preserve">                             HONORARIOS % 20    GASTOS 80% TAC</t>
  </si>
  <si>
    <t>RMN</t>
  </si>
  <si>
    <t>1RA EXPOSICIÓN</t>
  </si>
  <si>
    <t>2DA EXPOSICIÓN</t>
  </si>
  <si>
    <t xml:space="preserve">                          HONORARIOS: 25%    GASTOS 80% RMN</t>
  </si>
  <si>
    <r>
      <rPr>
        <sz val="10"/>
        <rFont val="Arial"/>
        <family val="0"/>
      </rPr>
      <t xml:space="preserve">       </t>
    </r>
    <r>
      <rPr>
        <b/>
        <sz val="10"/>
        <rFont val="Arial"/>
        <family val="2"/>
      </rPr>
      <t>18.01.04</t>
    </r>
  </si>
  <si>
    <t>Ecografía Tocogineco</t>
  </si>
  <si>
    <r>
      <rPr>
        <sz val="10"/>
        <rFont val="Arial"/>
        <family val="0"/>
      </rPr>
      <t xml:space="preserve">     </t>
    </r>
    <r>
      <rPr>
        <b/>
        <sz val="10"/>
        <rFont val="Arial"/>
        <family val="2"/>
      </rPr>
      <t xml:space="preserve">  18.01.06</t>
    </r>
  </si>
  <si>
    <t>Ecog Mamaria uni o Bil</t>
  </si>
  <si>
    <t xml:space="preserve">       18.01.07</t>
  </si>
  <si>
    <t>Ecog Cerebrla C/modo A y B</t>
  </si>
  <si>
    <t xml:space="preserve">       18.01.09</t>
  </si>
  <si>
    <t>Ecog Oftal uni o bilatral</t>
  </si>
  <si>
    <t xml:space="preserve">       18.01.10</t>
  </si>
  <si>
    <t>Ecog Tiroidea</t>
  </si>
  <si>
    <t xml:space="preserve">       18.01.11</t>
  </si>
  <si>
    <t>Ecog de Testículos</t>
  </si>
  <si>
    <t xml:space="preserve">       18.01.12</t>
  </si>
  <si>
    <t>Ecog Comp de Abdomen</t>
  </si>
  <si>
    <t xml:space="preserve">       18.01.13</t>
  </si>
  <si>
    <t>Ecog Hep bil-Esplen/torax</t>
  </si>
  <si>
    <t xml:space="preserve">       18.01.14</t>
  </si>
  <si>
    <t>Ecog de Vejiga y Próstata</t>
  </si>
  <si>
    <t xml:space="preserve">       18.01.16</t>
  </si>
  <si>
    <t>Ecog Renal Bilateral</t>
  </si>
  <si>
    <t xml:space="preserve">       18.01.17</t>
  </si>
  <si>
    <t>Ecog Aorta/abdom Din y Est</t>
  </si>
  <si>
    <t xml:space="preserve">       18.01.18</t>
  </si>
  <si>
    <t>Ecog pancreática</t>
  </si>
  <si>
    <t xml:space="preserve">       18.01.21</t>
  </si>
  <si>
    <t>Ecog p/ Amniocentesis</t>
  </si>
  <si>
    <t>Atención Médica Int Clinica</t>
  </si>
  <si>
    <t>Testificación Total</t>
  </si>
  <si>
    <t>EGC en Consultorio</t>
  </si>
  <si>
    <t>Monitoraje Opert Inc Const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</si>
</sst>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\ %"/>
    <numFmt numFmtId="166" formatCode="_-* #,##0.00\ _€_-;\-* #,##0.00\ _€_-;_-* \-??\ _€_-;_-@_-"/>
    <numFmt numFmtId="167" formatCode="0\ %"/>
    <numFmt numFmtId="168" formatCode="mm/yy"/>
    <numFmt numFmtId="169" formatCode="0"/>
    <numFmt numFmtId="170" formatCode="_-* #,##0.00&quot; €&quot;_-;\-* #,##0.00&quot; €&quot;_-;_-* \-??&quot; €&quot;_-;_-@_-"/>
    <numFmt numFmtId="171" formatCode="_-\$* #,##0.00_-;&quot;-$&quot;* #,##0.00_-;_-\$* \-??_-;_-@_-"/>
    <numFmt numFmtId="172" formatCode="[$$-2C0A]#,##0.00;[RED]\([$$-2C0A]#,##0.00\)"/>
    <numFmt numFmtId="173" formatCode="0.00"/>
    <numFmt numFmtId="174" formatCode="[$$-2C0A]\ #,##0.00;[RED][$$-2C0A]\ #,##0.00"/>
    <numFmt numFmtId="175" formatCode="dd/mm/yyyy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6" fontId="0" fillId="0" borderId="0" xfId="15" applyFont="1" applyFill="1" applyBorder="1" applyAlignment="1" applyProtection="1">
      <alignment/>
      <protection/>
    </xf>
    <xf numFmtId="166" fontId="0" fillId="0" borderId="0" xfId="15" applyFill="1" applyBorder="1" applyAlignment="1" applyProtection="1">
      <alignment/>
      <protection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6" fontId="2" fillId="0" borderId="0" xfId="15" applyFont="1" applyFill="1" applyBorder="1" applyAlignment="1" applyProtection="1">
      <alignment/>
      <protection/>
    </xf>
    <xf numFmtId="164" fontId="2" fillId="0" borderId="0" xfId="0" applyFont="1" applyAlignment="1">
      <alignment horizontal="center"/>
    </xf>
    <xf numFmtId="165" fontId="0" fillId="0" borderId="0" xfId="19" applyFill="1" applyBorder="1" applyAlignment="1" applyProtection="1">
      <alignment/>
      <protection/>
    </xf>
    <xf numFmtId="164" fontId="3" fillId="2" borderId="1" xfId="0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/>
    </xf>
    <xf numFmtId="168" fontId="0" fillId="0" borderId="1" xfId="0" applyNumberFormat="1" applyBorder="1" applyAlignment="1">
      <alignment/>
    </xf>
    <xf numFmtId="168" fontId="1" fillId="4" borderId="1" xfId="0" applyNumberFormat="1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9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/>
    </xf>
    <xf numFmtId="171" fontId="0" fillId="0" borderId="1" xfId="17" applyNumberFormat="1" applyFont="1" applyFill="1" applyBorder="1" applyAlignment="1" applyProtection="1">
      <alignment/>
      <protection/>
    </xf>
    <xf numFmtId="166" fontId="0" fillId="0" borderId="1" xfId="15" applyFont="1" applyFill="1" applyBorder="1" applyAlignment="1" applyProtection="1">
      <alignment/>
      <protection/>
    </xf>
    <xf numFmtId="172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center" vertical="top" wrapText="1"/>
    </xf>
    <xf numFmtId="164" fontId="0" fillId="0" borderId="1" xfId="0" applyBorder="1" applyAlignment="1">
      <alignment/>
    </xf>
    <xf numFmtId="173" fontId="0" fillId="0" borderId="1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4" fontId="3" fillId="4" borderId="1" xfId="0" applyFont="1" applyFill="1" applyBorder="1" applyAlignment="1">
      <alignment horizontal="center" wrapText="1"/>
    </xf>
    <xf numFmtId="168" fontId="1" fillId="4" borderId="2" xfId="0" applyNumberFormat="1" applyFont="1" applyFill="1" applyBorder="1" applyAlignment="1">
      <alignment horizontal="center"/>
    </xf>
    <xf numFmtId="168" fontId="0" fillId="4" borderId="0" xfId="0" applyNumberFormat="1" applyFill="1" applyAlignment="1">
      <alignment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9" fontId="1" fillId="0" borderId="3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71" fontId="0" fillId="0" borderId="0" xfId="17" applyNumberFormat="1" applyFont="1" applyFill="1" applyBorder="1" applyAlignment="1" applyProtection="1">
      <alignment/>
      <protection/>
    </xf>
    <xf numFmtId="171" fontId="0" fillId="0" borderId="1" xfId="17" applyNumberFormat="1" applyFont="1" applyFill="1" applyBorder="1" applyAlignment="1" applyProtection="1">
      <alignment horizontal="center"/>
      <protection/>
    </xf>
    <xf numFmtId="166" fontId="0" fillId="0" borderId="1" xfId="15" applyFont="1" applyFill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Fill="1" applyBorder="1" applyAlignment="1">
      <alignment horizontal="left" vertical="center" wrapText="1" indent="1"/>
    </xf>
    <xf numFmtId="164" fontId="3" fillId="0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left" vertical="center" wrapText="1" indent="1"/>
    </xf>
    <xf numFmtId="175" fontId="0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9" fontId="1" fillId="0" borderId="4" xfId="0" applyNumberFormat="1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orcentaj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K1" sqref="K1"/>
    </sheetView>
  </sheetViews>
  <sheetFormatPr defaultColWidth="9.140625" defaultRowHeight="12.75"/>
  <cols>
    <col min="1" max="1" width="45.8515625" style="0" customWidth="1"/>
    <col min="2" max="6" width="11.00390625" style="0" hidden="1" customWidth="1"/>
    <col min="7" max="7" width="10.28125" style="0" hidden="1" customWidth="1"/>
    <col min="8" max="8" width="11.421875" style="1" hidden="1" customWidth="1"/>
    <col min="9" max="9" width="11.00390625" style="0" hidden="1" customWidth="1"/>
    <col min="10" max="10" width="13.7109375" style="0" hidden="1" customWidth="1"/>
    <col min="11" max="11" width="11.00390625" style="2" customWidth="1"/>
    <col min="12" max="16384" width="11.00390625" style="0" customWidth="1"/>
  </cols>
  <sheetData>
    <row r="1" spans="1:11" s="4" customFormat="1" ht="14.25">
      <c r="A1" s="3" t="s">
        <v>0</v>
      </c>
      <c r="G1"/>
      <c r="H1" s="5"/>
      <c r="K1" s="2"/>
    </row>
    <row r="2" spans="1:11" s="4" customFormat="1" ht="12.75">
      <c r="A2" s="3" t="s">
        <v>1</v>
      </c>
      <c r="H2" s="5"/>
      <c r="K2" s="2"/>
    </row>
    <row r="3" spans="1:10" ht="14.25">
      <c r="A3" s="6" t="s">
        <v>2</v>
      </c>
      <c r="H3" s="7">
        <v>0.96</v>
      </c>
      <c r="I3" s="7">
        <v>0.44</v>
      </c>
      <c r="J3" s="7">
        <v>0.5</v>
      </c>
    </row>
    <row r="4" spans="1:11" ht="12.75">
      <c r="A4" s="8" t="s">
        <v>3</v>
      </c>
      <c r="B4" s="9">
        <v>43586</v>
      </c>
      <c r="C4" s="10">
        <v>43770</v>
      </c>
      <c r="D4" s="10">
        <v>44013</v>
      </c>
      <c r="E4" s="11">
        <v>44256</v>
      </c>
      <c r="F4" s="11">
        <v>44287</v>
      </c>
      <c r="G4" s="11">
        <v>44652</v>
      </c>
      <c r="H4" s="11" t="s">
        <v>4</v>
      </c>
      <c r="I4" s="12" t="s">
        <v>5</v>
      </c>
      <c r="J4" s="12" t="s">
        <v>6</v>
      </c>
      <c r="K4" s="12" t="s">
        <v>7</v>
      </c>
    </row>
    <row r="5" spans="1:11" ht="21" customHeight="1">
      <c r="A5" s="13" t="s">
        <v>8</v>
      </c>
      <c r="B5" s="14">
        <v>439.9163999999999</v>
      </c>
      <c r="C5" s="15">
        <f aca="true" t="shared" si="0" ref="C5:C7">B5*1.17</f>
        <v>514.7021879999999</v>
      </c>
      <c r="D5" s="15">
        <f aca="true" t="shared" si="1" ref="D5:D7">C5*1.2</f>
        <v>617.6426255999999</v>
      </c>
      <c r="E5" s="16">
        <f aca="true" t="shared" si="2" ref="E5:E7">D5*1.15</f>
        <v>710.2890194399998</v>
      </c>
      <c r="F5" s="16">
        <v>850</v>
      </c>
      <c r="G5" s="16">
        <f aca="true" t="shared" si="3" ref="G5:G7">+F5*1.2</f>
        <v>1020</v>
      </c>
      <c r="H5" s="17">
        <v>2000</v>
      </c>
      <c r="I5" s="18">
        <f aca="true" t="shared" si="4" ref="I5:I7">H5*40/100+H5</f>
        <v>2800</v>
      </c>
      <c r="J5" s="18">
        <f aca="true" t="shared" si="5" ref="J5:J7">I5*50/100+I5</f>
        <v>4200</v>
      </c>
      <c r="K5" s="2">
        <v>5500</v>
      </c>
    </row>
    <row r="6" spans="1:11" ht="15.75" customHeight="1">
      <c r="A6" s="19" t="s">
        <v>9</v>
      </c>
      <c r="B6" s="14">
        <v>460.86479999999995</v>
      </c>
      <c r="C6" s="15">
        <f t="shared" si="0"/>
        <v>539.2118159999999</v>
      </c>
      <c r="D6" s="15">
        <f t="shared" si="1"/>
        <v>647.0541791999998</v>
      </c>
      <c r="E6" s="16">
        <f t="shared" si="2"/>
        <v>744.1123060799997</v>
      </c>
      <c r="F6" s="16">
        <f aca="true" t="shared" si="6" ref="F6:F7">E6*1.19</f>
        <v>885.4936442351997</v>
      </c>
      <c r="G6" s="16">
        <f t="shared" si="3"/>
        <v>1062.5923730822396</v>
      </c>
      <c r="H6" s="17">
        <f aca="true" t="shared" si="7" ref="H6:H7">+G6*1.96</f>
        <v>2082.68105124119</v>
      </c>
      <c r="I6" s="18">
        <f t="shared" si="4"/>
        <v>2915.7534717376657</v>
      </c>
      <c r="J6" s="18">
        <f t="shared" si="5"/>
        <v>4373.6302076064985</v>
      </c>
      <c r="K6" s="2">
        <f aca="true" t="shared" si="8" ref="K6:K19">+J6*1.31</f>
        <v>5729.455571964513</v>
      </c>
    </row>
    <row r="7" spans="1:11" ht="14.25" customHeight="1">
      <c r="A7" s="19" t="s">
        <v>10</v>
      </c>
      <c r="B7" s="14">
        <v>523.71</v>
      </c>
      <c r="C7" s="15">
        <f t="shared" si="0"/>
        <v>612.7407000000001</v>
      </c>
      <c r="D7" s="15">
        <f t="shared" si="1"/>
        <v>735.28884</v>
      </c>
      <c r="E7" s="16">
        <f t="shared" si="2"/>
        <v>845.582166</v>
      </c>
      <c r="F7" s="16">
        <f t="shared" si="6"/>
        <v>1006.24277754</v>
      </c>
      <c r="G7" s="16">
        <f t="shared" si="3"/>
        <v>1207.491333048</v>
      </c>
      <c r="H7" s="17">
        <f t="shared" si="7"/>
        <v>2366.6830127740795</v>
      </c>
      <c r="I7" s="18">
        <f t="shared" si="4"/>
        <v>3313.3562178837115</v>
      </c>
      <c r="J7" s="18">
        <f t="shared" si="5"/>
        <v>4970.034326825567</v>
      </c>
      <c r="K7" s="2">
        <f t="shared" si="8"/>
        <v>6510.744968141494</v>
      </c>
    </row>
    <row r="8" spans="1:11" ht="20.25" customHeight="1">
      <c r="A8" s="13" t="s">
        <v>11</v>
      </c>
      <c r="B8" s="14"/>
      <c r="C8" s="20"/>
      <c r="D8" s="20"/>
      <c r="E8" s="16"/>
      <c r="F8" s="16"/>
      <c r="G8" s="16"/>
      <c r="H8" s="17"/>
      <c r="I8" s="18"/>
      <c r="J8" s="18"/>
      <c r="K8" s="2">
        <f t="shared" si="8"/>
        <v>0</v>
      </c>
    </row>
    <row r="9" spans="1:11" ht="12.75">
      <c r="A9" s="19" t="s">
        <v>12</v>
      </c>
      <c r="B9" s="14">
        <v>23.04324</v>
      </c>
      <c r="C9" s="21">
        <f aca="true" t="shared" si="9" ref="C9:C11">B9*1.17</f>
        <v>26.9605908</v>
      </c>
      <c r="D9" s="21">
        <f aca="true" t="shared" si="10" ref="D9:D11">C9*1.2</f>
        <v>32.352708959999994</v>
      </c>
      <c r="E9" s="16">
        <f aca="true" t="shared" si="11" ref="E9:E19">D9*1.15</f>
        <v>37.20561530399999</v>
      </c>
      <c r="F9" s="16">
        <f aca="true" t="shared" si="12" ref="F9:F19">E9*1.15</f>
        <v>42.786457599599984</v>
      </c>
      <c r="G9" s="16">
        <f aca="true" t="shared" si="13" ref="G9:G19">+F9*1.2</f>
        <v>51.34374911951998</v>
      </c>
      <c r="H9" s="17">
        <f aca="true" t="shared" si="14" ref="H9:H19">+G9*1.96</f>
        <v>100.63374827425915</v>
      </c>
      <c r="I9" s="18">
        <f aca="true" t="shared" si="15" ref="I9:I11">H9*40/100+H9</f>
        <v>140.8872475839628</v>
      </c>
      <c r="J9" s="18">
        <f aca="true" t="shared" si="16" ref="J9:J11">I9*50/100+I9</f>
        <v>211.33087137594418</v>
      </c>
      <c r="K9" s="2">
        <f t="shared" si="8"/>
        <v>276.8434415024869</v>
      </c>
    </row>
    <row r="10" spans="1:11" ht="16.5" customHeight="1">
      <c r="A10" s="19" t="s">
        <v>9</v>
      </c>
      <c r="B10" s="14">
        <v>28.80405</v>
      </c>
      <c r="C10" s="21">
        <f t="shared" si="9"/>
        <v>33.7007385</v>
      </c>
      <c r="D10" s="21">
        <f t="shared" si="10"/>
        <v>40.4408862</v>
      </c>
      <c r="E10" s="16">
        <f t="shared" si="11"/>
        <v>46.507019129999996</v>
      </c>
      <c r="F10" s="16">
        <f t="shared" si="12"/>
        <v>53.48307199949999</v>
      </c>
      <c r="G10" s="16">
        <f t="shared" si="13"/>
        <v>64.17968639939998</v>
      </c>
      <c r="H10" s="17">
        <f t="shared" si="14"/>
        <v>125.79218534282397</v>
      </c>
      <c r="I10" s="18">
        <f t="shared" si="15"/>
        <v>176.10905947995354</v>
      </c>
      <c r="J10" s="18">
        <f t="shared" si="16"/>
        <v>264.1635892199303</v>
      </c>
      <c r="K10" s="2">
        <f t="shared" si="8"/>
        <v>346.05430187810873</v>
      </c>
    </row>
    <row r="11" spans="1:11" ht="17.25" customHeight="1">
      <c r="A11" s="19" t="s">
        <v>10</v>
      </c>
      <c r="B11" s="14">
        <v>34.49999999999999</v>
      </c>
      <c r="C11" s="21">
        <f t="shared" si="9"/>
        <v>40.36499999999999</v>
      </c>
      <c r="D11" s="21">
        <f t="shared" si="10"/>
        <v>48.43799999999998</v>
      </c>
      <c r="E11" s="16">
        <f t="shared" si="11"/>
        <v>55.70369999999998</v>
      </c>
      <c r="F11" s="16">
        <f t="shared" si="12"/>
        <v>64.05925499999996</v>
      </c>
      <c r="G11" s="16">
        <f t="shared" si="13"/>
        <v>76.87110599999995</v>
      </c>
      <c r="H11" s="17">
        <f t="shared" si="14"/>
        <v>150.6673677599999</v>
      </c>
      <c r="I11" s="18">
        <f t="shared" si="15"/>
        <v>210.93431486399987</v>
      </c>
      <c r="J11" s="18">
        <f t="shared" si="16"/>
        <v>316.40147229599984</v>
      </c>
      <c r="K11" s="2">
        <f t="shared" si="8"/>
        <v>414.4859287077598</v>
      </c>
    </row>
    <row r="12" spans="1:11" ht="12.75">
      <c r="A12" s="13" t="s">
        <v>13</v>
      </c>
      <c r="B12" s="14"/>
      <c r="C12" s="21"/>
      <c r="D12" s="21"/>
      <c r="E12" s="16">
        <f t="shared" si="11"/>
        <v>0</v>
      </c>
      <c r="F12" s="16">
        <f t="shared" si="12"/>
        <v>0</v>
      </c>
      <c r="G12" s="16">
        <f t="shared" si="13"/>
        <v>0</v>
      </c>
      <c r="H12" s="17">
        <f t="shared" si="14"/>
        <v>0</v>
      </c>
      <c r="I12" s="18"/>
      <c r="J12" s="18"/>
      <c r="K12" s="2">
        <f t="shared" si="8"/>
        <v>0</v>
      </c>
    </row>
    <row r="13" spans="1:11" ht="12.75">
      <c r="A13" s="19" t="s">
        <v>12</v>
      </c>
      <c r="B13" s="14">
        <v>17.282429999999998</v>
      </c>
      <c r="C13" s="21">
        <f aca="true" t="shared" si="17" ref="C13:C19">B13*1.17</f>
        <v>20.220443099999997</v>
      </c>
      <c r="D13" s="21">
        <f aca="true" t="shared" si="18" ref="D13:D19">C13*1.2</f>
        <v>24.264531719999997</v>
      </c>
      <c r="E13" s="16">
        <f t="shared" si="11"/>
        <v>27.904211477999993</v>
      </c>
      <c r="F13" s="16">
        <f t="shared" si="12"/>
        <v>32.08984319969999</v>
      </c>
      <c r="G13" s="16">
        <f t="shared" si="13"/>
        <v>38.50781183963999</v>
      </c>
      <c r="H13" s="17">
        <f t="shared" si="14"/>
        <v>75.47531120569438</v>
      </c>
      <c r="I13" s="18">
        <f aca="true" t="shared" si="19" ref="I13:I19">H13*40/100+H13</f>
        <v>105.66543568797213</v>
      </c>
      <c r="J13" s="18">
        <f aca="true" t="shared" si="20" ref="J13:J19">I13*50/100+I13</f>
        <v>158.4981535319582</v>
      </c>
      <c r="K13" s="2">
        <f t="shared" si="8"/>
        <v>207.63258112686523</v>
      </c>
    </row>
    <row r="14" spans="1:11" ht="17.25" customHeight="1">
      <c r="A14" s="19" t="s">
        <v>9</v>
      </c>
      <c r="B14" s="14">
        <v>21.12297</v>
      </c>
      <c r="C14" s="21">
        <f t="shared" si="17"/>
        <v>24.713874899999997</v>
      </c>
      <c r="D14" s="21">
        <f t="shared" si="18"/>
        <v>29.656649879999996</v>
      </c>
      <c r="E14" s="16">
        <f t="shared" si="11"/>
        <v>34.10514736199999</v>
      </c>
      <c r="F14" s="16">
        <f t="shared" si="12"/>
        <v>39.22091946629998</v>
      </c>
      <c r="G14" s="16">
        <f t="shared" si="13"/>
        <v>47.06510335955998</v>
      </c>
      <c r="H14" s="17">
        <f t="shared" si="14"/>
        <v>92.24760258473755</v>
      </c>
      <c r="I14" s="18">
        <f t="shared" si="19"/>
        <v>129.14664361863257</v>
      </c>
      <c r="J14" s="18">
        <f t="shared" si="20"/>
        <v>193.71996542794886</v>
      </c>
      <c r="K14" s="2">
        <f t="shared" si="8"/>
        <v>253.77315471061303</v>
      </c>
    </row>
    <row r="15" spans="1:11" ht="21" customHeight="1">
      <c r="A15" s="19" t="s">
        <v>10</v>
      </c>
      <c r="B15" s="14">
        <v>28.80405</v>
      </c>
      <c r="C15" s="21">
        <f t="shared" si="17"/>
        <v>33.7007385</v>
      </c>
      <c r="D15" s="21">
        <f t="shared" si="18"/>
        <v>40.4408862</v>
      </c>
      <c r="E15" s="16">
        <f t="shared" si="11"/>
        <v>46.507019129999996</v>
      </c>
      <c r="F15" s="16">
        <f t="shared" si="12"/>
        <v>53.48307199949999</v>
      </c>
      <c r="G15" s="16">
        <f t="shared" si="13"/>
        <v>64.17968639939998</v>
      </c>
      <c r="H15" s="17">
        <f t="shared" si="14"/>
        <v>125.79218534282397</v>
      </c>
      <c r="I15" s="18">
        <f t="shared" si="19"/>
        <v>176.10905947995354</v>
      </c>
      <c r="J15" s="18">
        <f t="shared" si="20"/>
        <v>264.1635892199303</v>
      </c>
      <c r="K15" s="2">
        <f t="shared" si="8"/>
        <v>346.05430187810873</v>
      </c>
    </row>
    <row r="16" spans="1:11" ht="12.75">
      <c r="A16" s="13" t="s">
        <v>14</v>
      </c>
      <c r="B16" s="14">
        <v>17.282429999999998</v>
      </c>
      <c r="C16" s="21">
        <f t="shared" si="17"/>
        <v>20.220443099999997</v>
      </c>
      <c r="D16" s="21">
        <f t="shared" si="18"/>
        <v>24.264531719999997</v>
      </c>
      <c r="E16" s="16">
        <f t="shared" si="11"/>
        <v>27.904211477999993</v>
      </c>
      <c r="F16" s="16">
        <f t="shared" si="12"/>
        <v>32.08984319969999</v>
      </c>
      <c r="G16" s="16">
        <f t="shared" si="13"/>
        <v>38.50781183963999</v>
      </c>
      <c r="H16" s="17">
        <f t="shared" si="14"/>
        <v>75.47531120569438</v>
      </c>
      <c r="I16" s="18">
        <f t="shared" si="19"/>
        <v>105.66543568797213</v>
      </c>
      <c r="J16" s="18">
        <f t="shared" si="20"/>
        <v>158.4981535319582</v>
      </c>
      <c r="K16" s="2">
        <f t="shared" si="8"/>
        <v>207.63258112686523</v>
      </c>
    </row>
    <row r="17" spans="1:11" ht="12.75">
      <c r="A17" s="13" t="s">
        <v>15</v>
      </c>
      <c r="B17" s="14">
        <v>17.282429999999998</v>
      </c>
      <c r="C17" s="21">
        <f t="shared" si="17"/>
        <v>20.220443099999997</v>
      </c>
      <c r="D17" s="21">
        <f t="shared" si="18"/>
        <v>24.264531719999997</v>
      </c>
      <c r="E17" s="16">
        <f t="shared" si="11"/>
        <v>27.904211477999993</v>
      </c>
      <c r="F17" s="16">
        <f t="shared" si="12"/>
        <v>32.08984319969999</v>
      </c>
      <c r="G17" s="16">
        <f t="shared" si="13"/>
        <v>38.50781183963999</v>
      </c>
      <c r="H17" s="17">
        <f t="shared" si="14"/>
        <v>75.47531120569438</v>
      </c>
      <c r="I17" s="18">
        <f t="shared" si="19"/>
        <v>105.66543568797213</v>
      </c>
      <c r="J17" s="18">
        <f t="shared" si="20"/>
        <v>158.4981535319582</v>
      </c>
      <c r="K17" s="2">
        <f t="shared" si="8"/>
        <v>207.63258112686523</v>
      </c>
    </row>
    <row r="18" spans="1:11" ht="18.75" customHeight="1">
      <c r="A18" s="13" t="s">
        <v>16</v>
      </c>
      <c r="B18" s="14">
        <v>19.2027</v>
      </c>
      <c r="C18" s="21">
        <f t="shared" si="17"/>
        <v>22.467159</v>
      </c>
      <c r="D18" s="21">
        <f t="shared" si="18"/>
        <v>26.9605908</v>
      </c>
      <c r="E18" s="16">
        <f t="shared" si="11"/>
        <v>31.004679419999995</v>
      </c>
      <c r="F18" s="16">
        <f t="shared" si="12"/>
        <v>35.655381332999994</v>
      </c>
      <c r="G18" s="16">
        <f t="shared" si="13"/>
        <v>42.78645759959999</v>
      </c>
      <c r="H18" s="17">
        <f t="shared" si="14"/>
        <v>83.86145689521598</v>
      </c>
      <c r="I18" s="18">
        <f t="shared" si="19"/>
        <v>117.40603965330237</v>
      </c>
      <c r="J18" s="18">
        <f t="shared" si="20"/>
        <v>176.10905947995354</v>
      </c>
      <c r="K18" s="2">
        <f t="shared" si="8"/>
        <v>230.70286791873914</v>
      </c>
    </row>
    <row r="19" spans="1:11" ht="16.5" customHeight="1">
      <c r="A19" s="13" t="s">
        <v>17</v>
      </c>
      <c r="B19" s="14">
        <v>13.441889999999999</v>
      </c>
      <c r="C19" s="21">
        <f t="shared" si="17"/>
        <v>15.727011299999997</v>
      </c>
      <c r="D19" s="21">
        <f t="shared" si="18"/>
        <v>18.872413559999995</v>
      </c>
      <c r="E19" s="16">
        <f t="shared" si="11"/>
        <v>21.703275593999994</v>
      </c>
      <c r="F19" s="16">
        <f t="shared" si="12"/>
        <v>24.95876693309999</v>
      </c>
      <c r="G19" s="16">
        <f t="shared" si="13"/>
        <v>29.95052031971999</v>
      </c>
      <c r="H19" s="17">
        <f t="shared" si="14"/>
        <v>58.70301982665118</v>
      </c>
      <c r="I19" s="18">
        <f t="shared" si="19"/>
        <v>82.18422775731165</v>
      </c>
      <c r="J19" s="18">
        <f t="shared" si="20"/>
        <v>123.27634163596747</v>
      </c>
      <c r="K19" s="2">
        <f t="shared" si="8"/>
        <v>161.49200754311738</v>
      </c>
    </row>
    <row r="20" ht="12.75">
      <c r="A20" s="2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workbookViewId="0" topLeftCell="A1">
      <selection activeCell="A146" sqref="A146"/>
    </sheetView>
  </sheetViews>
  <sheetFormatPr defaultColWidth="9.140625" defaultRowHeight="12.75"/>
  <cols>
    <col min="1" max="1" width="17.8515625" style="0" customWidth="1"/>
    <col min="2" max="2" width="35.7109375" style="0" customWidth="1"/>
    <col min="3" max="3" width="11.00390625" style="3" hidden="1" customWidth="1"/>
    <col min="4" max="5" width="11.00390625" style="0" hidden="1" customWidth="1"/>
    <col min="6" max="6" width="11.8515625" style="0" hidden="1" customWidth="1"/>
    <col min="7" max="7" width="11.8515625" style="23" hidden="1" customWidth="1"/>
    <col min="8" max="8" width="11.28125" style="23" hidden="1" customWidth="1"/>
    <col min="9" max="9" width="12.8515625" style="23" hidden="1" customWidth="1"/>
    <col min="10" max="10" width="11.00390625" style="23" hidden="1" customWidth="1"/>
    <col min="11" max="11" width="13.7109375" style="23" hidden="1" customWidth="1"/>
    <col min="12" max="12" width="15.140625" style="0" customWidth="1"/>
    <col min="13" max="16384" width="11.00390625" style="0" customWidth="1"/>
  </cols>
  <sheetData>
    <row r="1" spans="1:9" ht="18">
      <c r="A1" s="24" t="s">
        <v>18</v>
      </c>
      <c r="B1" s="24"/>
      <c r="I1" s="23" t="s">
        <v>19</v>
      </c>
    </row>
    <row r="2" spans="1:11" ht="16.5" customHeight="1">
      <c r="A2" s="25"/>
      <c r="B2" s="25"/>
      <c r="I2" s="26">
        <v>0.96</v>
      </c>
      <c r="J2" s="26">
        <v>0.44</v>
      </c>
      <c r="K2" s="26">
        <v>0.5</v>
      </c>
    </row>
    <row r="3" spans="1:12" ht="12.75">
      <c r="A3" s="27" t="s">
        <v>20</v>
      </c>
      <c r="B3" s="27" t="s">
        <v>21</v>
      </c>
      <c r="C3" s="28">
        <v>43586</v>
      </c>
      <c r="D3" s="29">
        <v>43770</v>
      </c>
      <c r="E3" s="29">
        <v>44013</v>
      </c>
      <c r="F3" s="29">
        <v>44256</v>
      </c>
      <c r="G3" s="11">
        <v>44287</v>
      </c>
      <c r="H3" s="11">
        <v>44652</v>
      </c>
      <c r="I3" s="11" t="s">
        <v>4</v>
      </c>
      <c r="J3" s="12" t="s">
        <v>22</v>
      </c>
      <c r="K3" s="12" t="s">
        <v>6</v>
      </c>
      <c r="L3" s="12" t="s">
        <v>7</v>
      </c>
    </row>
    <row r="4" spans="1:12" ht="14.25" customHeight="1">
      <c r="A4" s="30" t="s">
        <v>23</v>
      </c>
      <c r="B4" s="31" t="s">
        <v>24</v>
      </c>
      <c r="C4" s="32">
        <v>1639.44</v>
      </c>
      <c r="D4" s="33">
        <f aca="true" t="shared" si="0" ref="D4:D104">C4*1.17</f>
        <v>1918.1448</v>
      </c>
      <c r="E4" s="33">
        <f aca="true" t="shared" si="1" ref="E4:E104">D4*1.2</f>
        <v>2301.77376</v>
      </c>
      <c r="F4" s="34">
        <f aca="true" t="shared" si="2" ref="F4:F145">E4*1.15</f>
        <v>2647.039824</v>
      </c>
      <c r="G4" s="35">
        <f aca="true" t="shared" si="3" ref="G4:G104">F4*1.15</f>
        <v>3044.0957975999995</v>
      </c>
      <c r="H4" s="35">
        <f aca="true" t="shared" si="4" ref="H4:H104">+G4*1.2</f>
        <v>3652.914957119999</v>
      </c>
      <c r="I4" s="36">
        <f aca="true" t="shared" si="5" ref="I4:I104">+H4*1.96</f>
        <v>7159.713315955199</v>
      </c>
      <c r="J4" s="18">
        <f aca="true" t="shared" si="6" ref="J4:J104">I4*44/100+I4</f>
        <v>10309.987174975486</v>
      </c>
      <c r="K4" s="18">
        <f aca="true" t="shared" si="7" ref="K4:K104">J4*50/100+J4</f>
        <v>15464.980762463229</v>
      </c>
      <c r="L4" s="37">
        <f aca="true" t="shared" si="8" ref="L4:L145">+K4*31/100+K4</f>
        <v>20259.12479882683</v>
      </c>
    </row>
    <row r="5" spans="1:12" ht="13.5" customHeight="1">
      <c r="A5" s="30" t="s">
        <v>25</v>
      </c>
      <c r="B5" s="31" t="s">
        <v>26</v>
      </c>
      <c r="C5" s="32">
        <v>2805.264</v>
      </c>
      <c r="D5" s="33">
        <f t="shared" si="0"/>
        <v>3282.15888</v>
      </c>
      <c r="E5" s="33">
        <f t="shared" si="1"/>
        <v>3938.590656</v>
      </c>
      <c r="F5" s="34">
        <f t="shared" si="2"/>
        <v>4529.3792544</v>
      </c>
      <c r="G5" s="35">
        <f t="shared" si="3"/>
        <v>5208.7861425599995</v>
      </c>
      <c r="H5" s="35">
        <f t="shared" si="4"/>
        <v>6250.543371071999</v>
      </c>
      <c r="I5" s="36">
        <f t="shared" si="5"/>
        <v>12251.065007301118</v>
      </c>
      <c r="J5" s="18">
        <f t="shared" si="6"/>
        <v>17641.53361051361</v>
      </c>
      <c r="K5" s="18">
        <f t="shared" si="7"/>
        <v>26462.300415770413</v>
      </c>
      <c r="L5" s="37">
        <f t="shared" si="8"/>
        <v>34665.61354465924</v>
      </c>
    </row>
    <row r="6" spans="1:12" ht="15" customHeight="1">
      <c r="A6" s="30" t="s">
        <v>27</v>
      </c>
      <c r="B6" s="31" t="s">
        <v>28</v>
      </c>
      <c r="C6" s="32">
        <v>1080</v>
      </c>
      <c r="D6" s="33">
        <f t="shared" si="0"/>
        <v>1263.6</v>
      </c>
      <c r="E6" s="33">
        <f t="shared" si="1"/>
        <v>1516.32</v>
      </c>
      <c r="F6" s="34">
        <f t="shared" si="2"/>
        <v>1743.7679999999998</v>
      </c>
      <c r="G6" s="35">
        <f t="shared" si="3"/>
        <v>2005.3331999999996</v>
      </c>
      <c r="H6" s="35">
        <f t="shared" si="4"/>
        <v>2406.3998399999996</v>
      </c>
      <c r="I6" s="36">
        <f t="shared" si="5"/>
        <v>4716.543686399999</v>
      </c>
      <c r="J6" s="18">
        <f t="shared" si="6"/>
        <v>6791.822908415999</v>
      </c>
      <c r="K6" s="18">
        <f t="shared" si="7"/>
        <v>10187.734362624</v>
      </c>
      <c r="L6" s="37">
        <f t="shared" si="8"/>
        <v>13345.93201503744</v>
      </c>
    </row>
    <row r="7" spans="1:12" ht="12.75">
      <c r="A7" s="30" t="s">
        <v>29</v>
      </c>
      <c r="B7" s="31" t="s">
        <v>30</v>
      </c>
      <c r="C7" s="32">
        <v>1008</v>
      </c>
      <c r="D7" s="33">
        <f t="shared" si="0"/>
        <v>1179.36</v>
      </c>
      <c r="E7" s="33">
        <f t="shared" si="1"/>
        <v>1415.2319999999997</v>
      </c>
      <c r="F7" s="34">
        <f t="shared" si="2"/>
        <v>1627.5167999999996</v>
      </c>
      <c r="G7" s="35">
        <f t="shared" si="3"/>
        <v>1871.6443199999994</v>
      </c>
      <c r="H7" s="35">
        <f t="shared" si="4"/>
        <v>2245.973183999999</v>
      </c>
      <c r="I7" s="36">
        <f t="shared" si="5"/>
        <v>4402.1074406399985</v>
      </c>
      <c r="J7" s="18">
        <f t="shared" si="6"/>
        <v>6339.034714521597</v>
      </c>
      <c r="K7" s="18">
        <f t="shared" si="7"/>
        <v>9508.552071782397</v>
      </c>
      <c r="L7" s="37">
        <f t="shared" si="8"/>
        <v>12456.20321403494</v>
      </c>
    </row>
    <row r="8" spans="1:12" ht="16.5" customHeight="1">
      <c r="A8" s="30" t="s">
        <v>31</v>
      </c>
      <c r="B8" s="31" t="s">
        <v>32</v>
      </c>
      <c r="C8" s="32">
        <v>1296</v>
      </c>
      <c r="D8" s="33">
        <f t="shared" si="0"/>
        <v>1516.32</v>
      </c>
      <c r="E8" s="33">
        <f t="shared" si="1"/>
        <v>1819.5839999999998</v>
      </c>
      <c r="F8" s="34">
        <f t="shared" si="2"/>
        <v>2092.5215999999996</v>
      </c>
      <c r="G8" s="35">
        <f t="shared" si="3"/>
        <v>2406.399839999999</v>
      </c>
      <c r="H8" s="35">
        <f t="shared" si="4"/>
        <v>2887.679807999999</v>
      </c>
      <c r="I8" s="36">
        <f t="shared" si="5"/>
        <v>5659.852423679998</v>
      </c>
      <c r="J8" s="18">
        <f t="shared" si="6"/>
        <v>8150.187490099197</v>
      </c>
      <c r="K8" s="18">
        <f t="shared" si="7"/>
        <v>12225.281235148796</v>
      </c>
      <c r="L8" s="37">
        <f t="shared" si="8"/>
        <v>16015.118418044922</v>
      </c>
    </row>
    <row r="9" spans="1:12" ht="14.25" customHeight="1">
      <c r="A9" s="30" t="s">
        <v>33</v>
      </c>
      <c r="B9" s="31" t="s">
        <v>34</v>
      </c>
      <c r="C9" s="32">
        <v>792</v>
      </c>
      <c r="D9" s="33">
        <f t="shared" si="0"/>
        <v>926.64</v>
      </c>
      <c r="E9" s="33">
        <f t="shared" si="1"/>
        <v>1111.9679999999998</v>
      </c>
      <c r="F9" s="34">
        <f t="shared" si="2"/>
        <v>1278.7631999999996</v>
      </c>
      <c r="G9" s="35">
        <f t="shared" si="3"/>
        <v>1470.5776799999994</v>
      </c>
      <c r="H9" s="35">
        <f t="shared" si="4"/>
        <v>1764.6932159999992</v>
      </c>
      <c r="I9" s="36">
        <f t="shared" si="5"/>
        <v>3458.7987033599984</v>
      </c>
      <c r="J9" s="18">
        <f t="shared" si="6"/>
        <v>4980.670132838398</v>
      </c>
      <c r="K9" s="18">
        <f t="shared" si="7"/>
        <v>7471.005199257597</v>
      </c>
      <c r="L9" s="37">
        <f t="shared" si="8"/>
        <v>9787.016811027452</v>
      </c>
    </row>
    <row r="10" spans="1:12" ht="14.25" customHeight="1">
      <c r="A10" s="30" t="s">
        <v>35</v>
      </c>
      <c r="B10" s="31" t="s">
        <v>36</v>
      </c>
      <c r="C10" s="32">
        <v>400.75199999999995</v>
      </c>
      <c r="D10" s="33">
        <f t="shared" si="0"/>
        <v>468.8798399999999</v>
      </c>
      <c r="E10" s="33">
        <f t="shared" si="1"/>
        <v>562.6558079999999</v>
      </c>
      <c r="F10" s="34">
        <f t="shared" si="2"/>
        <v>647.0541791999998</v>
      </c>
      <c r="G10" s="35">
        <f t="shared" si="3"/>
        <v>744.1123060799997</v>
      </c>
      <c r="H10" s="35">
        <f t="shared" si="4"/>
        <v>892.9347672959997</v>
      </c>
      <c r="I10" s="36">
        <f t="shared" si="5"/>
        <v>1750.1521439001594</v>
      </c>
      <c r="J10" s="18">
        <f t="shared" si="6"/>
        <v>2520.2190872162296</v>
      </c>
      <c r="K10" s="18">
        <f t="shared" si="7"/>
        <v>3780.328630824344</v>
      </c>
      <c r="L10" s="37">
        <f t="shared" si="8"/>
        <v>4952.23050637989</v>
      </c>
    </row>
    <row r="11" spans="1:12" ht="17.25" customHeight="1">
      <c r="A11" s="30" t="s">
        <v>37</v>
      </c>
      <c r="B11" s="31" t="s">
        <v>38</v>
      </c>
      <c r="C11" s="32">
        <v>300.5640000000001</v>
      </c>
      <c r="D11" s="33">
        <f t="shared" si="0"/>
        <v>351.65988000000004</v>
      </c>
      <c r="E11" s="33">
        <f t="shared" si="1"/>
        <v>421.99185600000004</v>
      </c>
      <c r="F11" s="34">
        <f t="shared" si="2"/>
        <v>485.2906344</v>
      </c>
      <c r="G11" s="35">
        <f t="shared" si="3"/>
        <v>558.0842295599999</v>
      </c>
      <c r="H11" s="35">
        <f t="shared" si="4"/>
        <v>669.7010754719998</v>
      </c>
      <c r="I11" s="36">
        <f t="shared" si="5"/>
        <v>1312.6141079251197</v>
      </c>
      <c r="J11" s="18">
        <f t="shared" si="6"/>
        <v>1890.1643154121725</v>
      </c>
      <c r="K11" s="18">
        <f t="shared" si="7"/>
        <v>2835.246473118259</v>
      </c>
      <c r="L11" s="37">
        <f t="shared" si="8"/>
        <v>3714.172879784919</v>
      </c>
    </row>
    <row r="12" spans="1:12" ht="15" customHeight="1">
      <c r="A12" s="30" t="s">
        <v>39</v>
      </c>
      <c r="B12" s="31" t="s">
        <v>40</v>
      </c>
      <c r="C12" s="32">
        <v>300.5640000000001</v>
      </c>
      <c r="D12" s="33">
        <f t="shared" si="0"/>
        <v>351.65988000000004</v>
      </c>
      <c r="E12" s="33">
        <f t="shared" si="1"/>
        <v>421.99185600000004</v>
      </c>
      <c r="F12" s="34">
        <f t="shared" si="2"/>
        <v>485.2906344</v>
      </c>
      <c r="G12" s="35">
        <f t="shared" si="3"/>
        <v>558.0842295599999</v>
      </c>
      <c r="H12" s="35">
        <f t="shared" si="4"/>
        <v>669.7010754719998</v>
      </c>
      <c r="I12" s="36">
        <f t="shared" si="5"/>
        <v>1312.6141079251197</v>
      </c>
      <c r="J12" s="18">
        <f t="shared" si="6"/>
        <v>1890.1643154121725</v>
      </c>
      <c r="K12" s="18">
        <f t="shared" si="7"/>
        <v>2835.246473118259</v>
      </c>
      <c r="L12" s="37">
        <f t="shared" si="8"/>
        <v>3714.172879784919</v>
      </c>
    </row>
    <row r="13" spans="1:12" ht="16.5" customHeight="1">
      <c r="A13" s="30" t="s">
        <v>41</v>
      </c>
      <c r="B13" s="31" t="s">
        <v>42</v>
      </c>
      <c r="C13" s="32">
        <v>300.5640000000001</v>
      </c>
      <c r="D13" s="33">
        <f t="shared" si="0"/>
        <v>351.65988000000004</v>
      </c>
      <c r="E13" s="33">
        <f t="shared" si="1"/>
        <v>421.99185600000004</v>
      </c>
      <c r="F13" s="34">
        <f t="shared" si="2"/>
        <v>485.2906344</v>
      </c>
      <c r="G13" s="35">
        <f t="shared" si="3"/>
        <v>558.0842295599999</v>
      </c>
      <c r="H13" s="35">
        <f t="shared" si="4"/>
        <v>669.7010754719998</v>
      </c>
      <c r="I13" s="36">
        <f t="shared" si="5"/>
        <v>1312.6141079251197</v>
      </c>
      <c r="J13" s="18">
        <f t="shared" si="6"/>
        <v>1890.1643154121725</v>
      </c>
      <c r="K13" s="18">
        <f t="shared" si="7"/>
        <v>2835.246473118259</v>
      </c>
      <c r="L13" s="37">
        <f t="shared" si="8"/>
        <v>3714.172879784919</v>
      </c>
    </row>
    <row r="14" spans="1:12" ht="15.75" customHeight="1">
      <c r="A14" s="30" t="s">
        <v>43</v>
      </c>
      <c r="B14" s="31" t="s">
        <v>44</v>
      </c>
      <c r="C14" s="32">
        <v>300.5640000000001</v>
      </c>
      <c r="D14" s="33">
        <f t="shared" si="0"/>
        <v>351.65988000000004</v>
      </c>
      <c r="E14" s="33">
        <f t="shared" si="1"/>
        <v>421.99185600000004</v>
      </c>
      <c r="F14" s="34">
        <f t="shared" si="2"/>
        <v>485.2906344</v>
      </c>
      <c r="G14" s="35">
        <f t="shared" si="3"/>
        <v>558.0842295599999</v>
      </c>
      <c r="H14" s="35">
        <f t="shared" si="4"/>
        <v>669.7010754719998</v>
      </c>
      <c r="I14" s="36">
        <f t="shared" si="5"/>
        <v>1312.6141079251197</v>
      </c>
      <c r="J14" s="18">
        <f t="shared" si="6"/>
        <v>1890.1643154121725</v>
      </c>
      <c r="K14" s="18">
        <f t="shared" si="7"/>
        <v>2835.246473118259</v>
      </c>
      <c r="L14" s="37">
        <f t="shared" si="8"/>
        <v>3714.172879784919</v>
      </c>
    </row>
    <row r="15" spans="1:12" ht="15" customHeight="1">
      <c r="A15" s="30" t="s">
        <v>45</v>
      </c>
      <c r="B15" s="31" t="s">
        <v>46</v>
      </c>
      <c r="C15" s="32">
        <v>300.5640000000001</v>
      </c>
      <c r="D15" s="33">
        <f t="shared" si="0"/>
        <v>351.65988000000004</v>
      </c>
      <c r="E15" s="33">
        <f t="shared" si="1"/>
        <v>421.99185600000004</v>
      </c>
      <c r="F15" s="34">
        <f t="shared" si="2"/>
        <v>485.2906344</v>
      </c>
      <c r="G15" s="35">
        <f t="shared" si="3"/>
        <v>558.0842295599999</v>
      </c>
      <c r="H15" s="35">
        <f t="shared" si="4"/>
        <v>669.7010754719998</v>
      </c>
      <c r="I15" s="36">
        <f t="shared" si="5"/>
        <v>1312.6141079251197</v>
      </c>
      <c r="J15" s="18">
        <f t="shared" si="6"/>
        <v>1890.1643154121725</v>
      </c>
      <c r="K15" s="18">
        <f t="shared" si="7"/>
        <v>2835.246473118259</v>
      </c>
      <c r="L15" s="37">
        <f t="shared" si="8"/>
        <v>3714.172879784919</v>
      </c>
    </row>
    <row r="16" spans="1:12" ht="13.5" customHeight="1">
      <c r="A16" s="30" t="s">
        <v>47</v>
      </c>
      <c r="B16" s="31" t="s">
        <v>48</v>
      </c>
      <c r="C16" s="32">
        <v>300.5640000000001</v>
      </c>
      <c r="D16" s="33">
        <f t="shared" si="0"/>
        <v>351.65988000000004</v>
      </c>
      <c r="E16" s="33">
        <f t="shared" si="1"/>
        <v>421.99185600000004</v>
      </c>
      <c r="F16" s="34">
        <f t="shared" si="2"/>
        <v>485.2906344</v>
      </c>
      <c r="G16" s="35">
        <f t="shared" si="3"/>
        <v>558.0842295599999</v>
      </c>
      <c r="H16" s="35">
        <f t="shared" si="4"/>
        <v>669.7010754719998</v>
      </c>
      <c r="I16" s="36">
        <f t="shared" si="5"/>
        <v>1312.6141079251197</v>
      </c>
      <c r="J16" s="18">
        <f t="shared" si="6"/>
        <v>1890.1643154121725</v>
      </c>
      <c r="K16" s="18">
        <f t="shared" si="7"/>
        <v>2835.246473118259</v>
      </c>
      <c r="L16" s="37">
        <f t="shared" si="8"/>
        <v>3714.172879784919</v>
      </c>
    </row>
    <row r="17" spans="1:12" ht="18" customHeight="1">
      <c r="A17" s="30" t="s">
        <v>49</v>
      </c>
      <c r="B17" s="31" t="s">
        <v>50</v>
      </c>
      <c r="C17" s="32">
        <v>300.5640000000001</v>
      </c>
      <c r="D17" s="33">
        <f t="shared" si="0"/>
        <v>351.65988000000004</v>
      </c>
      <c r="E17" s="33">
        <f t="shared" si="1"/>
        <v>421.99185600000004</v>
      </c>
      <c r="F17" s="34">
        <f t="shared" si="2"/>
        <v>485.2906344</v>
      </c>
      <c r="G17" s="35">
        <f t="shared" si="3"/>
        <v>558.0842295599999</v>
      </c>
      <c r="H17" s="35">
        <f t="shared" si="4"/>
        <v>669.7010754719998</v>
      </c>
      <c r="I17" s="36">
        <f t="shared" si="5"/>
        <v>1312.6141079251197</v>
      </c>
      <c r="J17" s="18">
        <f t="shared" si="6"/>
        <v>1890.1643154121725</v>
      </c>
      <c r="K17" s="18">
        <f t="shared" si="7"/>
        <v>2835.246473118259</v>
      </c>
      <c r="L17" s="37">
        <f t="shared" si="8"/>
        <v>3714.172879784919</v>
      </c>
    </row>
    <row r="18" spans="1:12" ht="18.75" customHeight="1">
      <c r="A18" s="30" t="s">
        <v>51</v>
      </c>
      <c r="B18" s="31" t="s">
        <v>52</v>
      </c>
      <c r="C18" s="32">
        <v>300.5640000000001</v>
      </c>
      <c r="D18" s="33">
        <f t="shared" si="0"/>
        <v>351.65988000000004</v>
      </c>
      <c r="E18" s="33">
        <f t="shared" si="1"/>
        <v>421.99185600000004</v>
      </c>
      <c r="F18" s="34">
        <f t="shared" si="2"/>
        <v>485.2906344</v>
      </c>
      <c r="G18" s="35">
        <f t="shared" si="3"/>
        <v>558.0842295599999</v>
      </c>
      <c r="H18" s="35">
        <f t="shared" si="4"/>
        <v>669.7010754719998</v>
      </c>
      <c r="I18" s="36">
        <f t="shared" si="5"/>
        <v>1312.6141079251197</v>
      </c>
      <c r="J18" s="18">
        <f t="shared" si="6"/>
        <v>1890.1643154121725</v>
      </c>
      <c r="K18" s="18">
        <f t="shared" si="7"/>
        <v>2835.246473118259</v>
      </c>
      <c r="L18" s="37">
        <f t="shared" si="8"/>
        <v>3714.172879784919</v>
      </c>
    </row>
    <row r="19" spans="1:12" ht="17.25" customHeight="1">
      <c r="A19" s="30" t="s">
        <v>53</v>
      </c>
      <c r="B19" s="31" t="s">
        <v>54</v>
      </c>
      <c r="C19" s="32">
        <v>22041.360000000004</v>
      </c>
      <c r="D19" s="33">
        <f t="shared" si="0"/>
        <v>25788.391200000002</v>
      </c>
      <c r="E19" s="33">
        <f t="shared" si="1"/>
        <v>30946.06944</v>
      </c>
      <c r="F19" s="34">
        <f t="shared" si="2"/>
        <v>35587.979856</v>
      </c>
      <c r="G19" s="35">
        <f t="shared" si="3"/>
        <v>40926.176834399994</v>
      </c>
      <c r="H19" s="35">
        <f t="shared" si="4"/>
        <v>49111.41220127999</v>
      </c>
      <c r="I19" s="36">
        <f t="shared" si="5"/>
        <v>96258.36791450878</v>
      </c>
      <c r="J19" s="18">
        <f t="shared" si="6"/>
        <v>138612.04979689265</v>
      </c>
      <c r="K19" s="18">
        <f t="shared" si="7"/>
        <v>207918.07469533896</v>
      </c>
      <c r="L19" s="37">
        <f t="shared" si="8"/>
        <v>272372.67785089405</v>
      </c>
    </row>
    <row r="20" spans="1:12" ht="15" customHeight="1">
      <c r="A20" s="30" t="s">
        <v>55</v>
      </c>
      <c r="B20" s="31" t="s">
        <v>56</v>
      </c>
      <c r="C20" s="32">
        <v>300.5640000000001</v>
      </c>
      <c r="D20" s="33">
        <f t="shared" si="0"/>
        <v>351.65988000000004</v>
      </c>
      <c r="E20" s="33">
        <f t="shared" si="1"/>
        <v>421.99185600000004</v>
      </c>
      <c r="F20" s="34">
        <f t="shared" si="2"/>
        <v>485.2906344</v>
      </c>
      <c r="G20" s="35">
        <f t="shared" si="3"/>
        <v>558.0842295599999</v>
      </c>
      <c r="H20" s="35">
        <f t="shared" si="4"/>
        <v>669.7010754719998</v>
      </c>
      <c r="I20" s="36">
        <f t="shared" si="5"/>
        <v>1312.6141079251197</v>
      </c>
      <c r="J20" s="18">
        <f t="shared" si="6"/>
        <v>1890.1643154121725</v>
      </c>
      <c r="K20" s="18">
        <f t="shared" si="7"/>
        <v>2835.246473118259</v>
      </c>
      <c r="L20" s="37">
        <f t="shared" si="8"/>
        <v>3714.172879784919</v>
      </c>
    </row>
    <row r="21" spans="1:12" ht="20.25" customHeight="1">
      <c r="A21" s="30" t="s">
        <v>57</v>
      </c>
      <c r="B21" s="31" t="s">
        <v>58</v>
      </c>
      <c r="C21" s="32">
        <v>3606.7680000000005</v>
      </c>
      <c r="D21" s="33">
        <f t="shared" si="0"/>
        <v>4219.91856</v>
      </c>
      <c r="E21" s="33">
        <f t="shared" si="1"/>
        <v>5063.902272</v>
      </c>
      <c r="F21" s="34">
        <f t="shared" si="2"/>
        <v>5823.4876128</v>
      </c>
      <c r="G21" s="35">
        <f t="shared" si="3"/>
        <v>6697.010754719999</v>
      </c>
      <c r="H21" s="35">
        <f t="shared" si="4"/>
        <v>8036.412905663998</v>
      </c>
      <c r="I21" s="36">
        <f t="shared" si="5"/>
        <v>15751.369295101435</v>
      </c>
      <c r="J21" s="18">
        <f t="shared" si="6"/>
        <v>22681.971784946065</v>
      </c>
      <c r="K21" s="18">
        <f t="shared" si="7"/>
        <v>34022.957677419094</v>
      </c>
      <c r="L21" s="37">
        <f t="shared" si="8"/>
        <v>44570.074557419015</v>
      </c>
    </row>
    <row r="22" spans="1:12" ht="24.75" customHeight="1">
      <c r="A22" s="30" t="s">
        <v>59</v>
      </c>
      <c r="B22" s="31" t="s">
        <v>60</v>
      </c>
      <c r="C22" s="32">
        <v>19035.720000000005</v>
      </c>
      <c r="D22" s="33">
        <f t="shared" si="0"/>
        <v>22271.792400000006</v>
      </c>
      <c r="E22" s="33">
        <f t="shared" si="1"/>
        <v>26726.150880000005</v>
      </c>
      <c r="F22" s="34">
        <f t="shared" si="2"/>
        <v>30735.073512000003</v>
      </c>
      <c r="G22" s="35">
        <f t="shared" si="3"/>
        <v>35345.3345388</v>
      </c>
      <c r="H22" s="35">
        <f t="shared" si="4"/>
        <v>42414.40144656</v>
      </c>
      <c r="I22" s="36">
        <f t="shared" si="5"/>
        <v>83132.22683525759</v>
      </c>
      <c r="J22" s="18">
        <f t="shared" si="6"/>
        <v>119710.40664277093</v>
      </c>
      <c r="K22" s="18">
        <f t="shared" si="7"/>
        <v>179565.6099641564</v>
      </c>
      <c r="L22" s="37">
        <f t="shared" si="8"/>
        <v>235230.9490530449</v>
      </c>
    </row>
    <row r="23" spans="1:12" ht="17.25" customHeight="1">
      <c r="A23" s="30" t="s">
        <v>61</v>
      </c>
      <c r="B23" s="31" t="s">
        <v>62</v>
      </c>
      <c r="C23" s="32">
        <v>2880</v>
      </c>
      <c r="D23" s="33">
        <f t="shared" si="0"/>
        <v>3369.6</v>
      </c>
      <c r="E23" s="33">
        <f t="shared" si="1"/>
        <v>4043.5199999999995</v>
      </c>
      <c r="F23" s="34">
        <f t="shared" si="2"/>
        <v>4650.047999999999</v>
      </c>
      <c r="G23" s="35">
        <f t="shared" si="3"/>
        <v>5347.555199999998</v>
      </c>
      <c r="H23" s="35">
        <f t="shared" si="4"/>
        <v>6417.066239999997</v>
      </c>
      <c r="I23" s="36">
        <f t="shared" si="5"/>
        <v>12577.449830399995</v>
      </c>
      <c r="J23" s="18">
        <f t="shared" si="6"/>
        <v>18111.527755775995</v>
      </c>
      <c r="K23" s="18">
        <f t="shared" si="7"/>
        <v>27167.29163366399</v>
      </c>
      <c r="L23" s="37">
        <f t="shared" si="8"/>
        <v>35589.15204009983</v>
      </c>
    </row>
    <row r="24" spans="1:12" ht="18" customHeight="1">
      <c r="A24" s="30" t="s">
        <v>63</v>
      </c>
      <c r="B24" s="31" t="s">
        <v>64</v>
      </c>
      <c r="C24" s="32">
        <v>3206.0159999999996</v>
      </c>
      <c r="D24" s="33">
        <f t="shared" si="0"/>
        <v>3751.038719999999</v>
      </c>
      <c r="E24" s="33">
        <f t="shared" si="1"/>
        <v>4501.246463999999</v>
      </c>
      <c r="F24" s="34">
        <f t="shared" si="2"/>
        <v>5176.433433599998</v>
      </c>
      <c r="G24" s="35">
        <f t="shared" si="3"/>
        <v>5952.898448639998</v>
      </c>
      <c r="H24" s="35">
        <f t="shared" si="4"/>
        <v>7143.478138367997</v>
      </c>
      <c r="I24" s="36">
        <f t="shared" si="5"/>
        <v>14001.217151201276</v>
      </c>
      <c r="J24" s="18">
        <f t="shared" si="6"/>
        <v>20161.752697729837</v>
      </c>
      <c r="K24" s="18">
        <f t="shared" si="7"/>
        <v>30242.629046594753</v>
      </c>
      <c r="L24" s="37">
        <f t="shared" si="8"/>
        <v>39617.84405103912</v>
      </c>
    </row>
    <row r="25" spans="1:12" ht="33.75" customHeight="1">
      <c r="A25" s="30" t="s">
        <v>65</v>
      </c>
      <c r="B25" s="31" t="s">
        <v>66</v>
      </c>
      <c r="C25" s="32">
        <v>3312</v>
      </c>
      <c r="D25" s="33">
        <f t="shared" si="0"/>
        <v>3875.04</v>
      </c>
      <c r="E25" s="33">
        <f t="shared" si="1"/>
        <v>4650.048</v>
      </c>
      <c r="F25" s="34">
        <f t="shared" si="2"/>
        <v>5347.555199999999</v>
      </c>
      <c r="G25" s="35">
        <f t="shared" si="3"/>
        <v>6149.688479999998</v>
      </c>
      <c r="H25" s="35">
        <f t="shared" si="4"/>
        <v>7379.626175999997</v>
      </c>
      <c r="I25" s="36">
        <f t="shared" si="5"/>
        <v>14464.067304959994</v>
      </c>
      <c r="J25" s="18">
        <f t="shared" si="6"/>
        <v>20828.25691914239</v>
      </c>
      <c r="K25" s="18">
        <f t="shared" si="7"/>
        <v>31242.385378713585</v>
      </c>
      <c r="L25" s="37">
        <f t="shared" si="8"/>
        <v>40927.5248461148</v>
      </c>
    </row>
    <row r="26" spans="1:12" ht="24.75" customHeight="1">
      <c r="A26" s="30" t="s">
        <v>67</v>
      </c>
      <c r="B26" s="31" t="s">
        <v>68</v>
      </c>
      <c r="C26" s="32">
        <v>25502.4</v>
      </c>
      <c r="D26" s="33">
        <f t="shared" si="0"/>
        <v>29837.808</v>
      </c>
      <c r="E26" s="33">
        <f t="shared" si="1"/>
        <v>35805.3696</v>
      </c>
      <c r="F26" s="34">
        <f t="shared" si="2"/>
        <v>41176.175039999995</v>
      </c>
      <c r="G26" s="35">
        <f t="shared" si="3"/>
        <v>47352.60129599999</v>
      </c>
      <c r="H26" s="35">
        <f t="shared" si="4"/>
        <v>56823.12155519999</v>
      </c>
      <c r="I26" s="36">
        <f t="shared" si="5"/>
        <v>111373.31824819198</v>
      </c>
      <c r="J26" s="18">
        <f t="shared" si="6"/>
        <v>160377.57827739645</v>
      </c>
      <c r="K26" s="18">
        <f t="shared" si="7"/>
        <v>240566.36741609467</v>
      </c>
      <c r="L26" s="37">
        <f t="shared" si="8"/>
        <v>315141.941315084</v>
      </c>
    </row>
    <row r="27" spans="1:12" ht="12.75">
      <c r="A27" s="30" t="s">
        <v>69</v>
      </c>
      <c r="B27" s="31" t="s">
        <v>70</v>
      </c>
      <c r="C27" s="32">
        <v>1872</v>
      </c>
      <c r="D27" s="33">
        <f t="shared" si="0"/>
        <v>2190.24</v>
      </c>
      <c r="E27" s="33">
        <f t="shared" si="1"/>
        <v>2628.2879999999996</v>
      </c>
      <c r="F27" s="34">
        <f t="shared" si="2"/>
        <v>3022.5311999999994</v>
      </c>
      <c r="G27" s="35">
        <f t="shared" si="3"/>
        <v>3475.910879999999</v>
      </c>
      <c r="H27" s="35">
        <f t="shared" si="4"/>
        <v>4171.093055999999</v>
      </c>
      <c r="I27" s="36">
        <f t="shared" si="5"/>
        <v>8175.342389759998</v>
      </c>
      <c r="J27" s="18">
        <f t="shared" si="6"/>
        <v>11772.493041254396</v>
      </c>
      <c r="K27" s="18">
        <f t="shared" si="7"/>
        <v>17658.739561881594</v>
      </c>
      <c r="L27" s="37">
        <f t="shared" si="8"/>
        <v>23132.948826064887</v>
      </c>
    </row>
    <row r="28" spans="1:12" ht="15" customHeight="1">
      <c r="A28" s="30" t="s">
        <v>71</v>
      </c>
      <c r="B28" s="31" t="s">
        <v>72</v>
      </c>
      <c r="C28" s="32">
        <v>910.8</v>
      </c>
      <c r="D28" s="33">
        <f t="shared" si="0"/>
        <v>1065.636</v>
      </c>
      <c r="E28" s="33">
        <f t="shared" si="1"/>
        <v>1278.7631999999999</v>
      </c>
      <c r="F28" s="34">
        <f t="shared" si="2"/>
        <v>1470.5776799999996</v>
      </c>
      <c r="G28" s="35">
        <f t="shared" si="3"/>
        <v>1691.1643319999994</v>
      </c>
      <c r="H28" s="35">
        <f t="shared" si="4"/>
        <v>2029.397198399999</v>
      </c>
      <c r="I28" s="36">
        <f t="shared" si="5"/>
        <v>3977.618508863998</v>
      </c>
      <c r="J28" s="18">
        <f t="shared" si="6"/>
        <v>5727.770652764158</v>
      </c>
      <c r="K28" s="18">
        <f t="shared" si="7"/>
        <v>8591.655979146237</v>
      </c>
      <c r="L28" s="37">
        <f t="shared" si="8"/>
        <v>11255.06933268157</v>
      </c>
    </row>
    <row r="29" spans="1:12" ht="17.25" customHeight="1">
      <c r="A29" s="30" t="s">
        <v>73</v>
      </c>
      <c r="B29" s="31" t="s">
        <v>74</v>
      </c>
      <c r="C29" s="32">
        <v>910.8</v>
      </c>
      <c r="D29" s="33">
        <f t="shared" si="0"/>
        <v>1065.636</v>
      </c>
      <c r="E29" s="33">
        <f t="shared" si="1"/>
        <v>1278.7631999999999</v>
      </c>
      <c r="F29" s="34">
        <f t="shared" si="2"/>
        <v>1470.5776799999996</v>
      </c>
      <c r="G29" s="35">
        <f t="shared" si="3"/>
        <v>1691.1643319999994</v>
      </c>
      <c r="H29" s="35">
        <f t="shared" si="4"/>
        <v>2029.397198399999</v>
      </c>
      <c r="I29" s="36">
        <f t="shared" si="5"/>
        <v>3977.618508863998</v>
      </c>
      <c r="J29" s="18">
        <f t="shared" si="6"/>
        <v>5727.770652764158</v>
      </c>
      <c r="K29" s="18">
        <f t="shared" si="7"/>
        <v>8591.655979146237</v>
      </c>
      <c r="L29" s="37">
        <f t="shared" si="8"/>
        <v>11255.06933268157</v>
      </c>
    </row>
    <row r="30" spans="1:12" ht="19.5" customHeight="1">
      <c r="A30" s="30" t="s">
        <v>75</v>
      </c>
      <c r="B30" s="31" t="s">
        <v>76</v>
      </c>
      <c r="C30" s="32">
        <v>637.56</v>
      </c>
      <c r="D30" s="33">
        <f t="shared" si="0"/>
        <v>745.9451999999999</v>
      </c>
      <c r="E30" s="33">
        <f t="shared" si="1"/>
        <v>895.1342399999999</v>
      </c>
      <c r="F30" s="34">
        <f t="shared" si="2"/>
        <v>1029.4043759999997</v>
      </c>
      <c r="G30" s="35">
        <f t="shared" si="3"/>
        <v>1183.8150323999996</v>
      </c>
      <c r="H30" s="35">
        <f t="shared" si="4"/>
        <v>1420.5780388799994</v>
      </c>
      <c r="I30" s="36">
        <f t="shared" si="5"/>
        <v>2784.332956204799</v>
      </c>
      <c r="J30" s="18">
        <f t="shared" si="6"/>
        <v>4009.4394569349106</v>
      </c>
      <c r="K30" s="18">
        <f t="shared" si="7"/>
        <v>6014.159185402366</v>
      </c>
      <c r="L30" s="37">
        <f t="shared" si="8"/>
        <v>7878.5485328771</v>
      </c>
    </row>
    <row r="31" spans="1:12" ht="19.5" customHeight="1">
      <c r="A31" s="30" t="s">
        <v>77</v>
      </c>
      <c r="B31" s="31" t="s">
        <v>78</v>
      </c>
      <c r="C31" s="32">
        <v>3005.64</v>
      </c>
      <c r="D31" s="33">
        <f t="shared" si="0"/>
        <v>3516.5987999999998</v>
      </c>
      <c r="E31" s="33">
        <f t="shared" si="1"/>
        <v>4219.918559999999</v>
      </c>
      <c r="F31" s="34">
        <f t="shared" si="2"/>
        <v>4852.906343999999</v>
      </c>
      <c r="G31" s="35">
        <f t="shared" si="3"/>
        <v>5580.842295599999</v>
      </c>
      <c r="H31" s="35">
        <f t="shared" si="4"/>
        <v>6697.010754719998</v>
      </c>
      <c r="I31" s="36">
        <f t="shared" si="5"/>
        <v>13126.141079251196</v>
      </c>
      <c r="J31" s="18">
        <f t="shared" si="6"/>
        <v>18901.643154121724</v>
      </c>
      <c r="K31" s="18">
        <f t="shared" si="7"/>
        <v>28352.464731182587</v>
      </c>
      <c r="L31" s="37">
        <f t="shared" si="8"/>
        <v>37141.72879784919</v>
      </c>
    </row>
    <row r="32" spans="1:12" ht="15.75" customHeight="1">
      <c r="A32" s="30" t="s">
        <v>79</v>
      </c>
      <c r="B32" s="31" t="s">
        <v>80</v>
      </c>
      <c r="C32" s="32">
        <v>3606.7680000000005</v>
      </c>
      <c r="D32" s="33">
        <f t="shared" si="0"/>
        <v>4219.91856</v>
      </c>
      <c r="E32" s="33">
        <f t="shared" si="1"/>
        <v>5063.902272</v>
      </c>
      <c r="F32" s="34">
        <f t="shared" si="2"/>
        <v>5823.4876128</v>
      </c>
      <c r="G32" s="35">
        <f t="shared" si="3"/>
        <v>6697.010754719999</v>
      </c>
      <c r="H32" s="35">
        <f t="shared" si="4"/>
        <v>8036.412905663998</v>
      </c>
      <c r="I32" s="36">
        <f t="shared" si="5"/>
        <v>15751.369295101435</v>
      </c>
      <c r="J32" s="18">
        <f t="shared" si="6"/>
        <v>22681.971784946065</v>
      </c>
      <c r="K32" s="18">
        <f t="shared" si="7"/>
        <v>34022.957677419094</v>
      </c>
      <c r="L32" s="37">
        <f t="shared" si="8"/>
        <v>44570.074557419015</v>
      </c>
    </row>
    <row r="33" spans="1:12" ht="13.5" customHeight="1">
      <c r="A33" s="30" t="s">
        <v>81</v>
      </c>
      <c r="B33" s="31" t="s">
        <v>82</v>
      </c>
      <c r="C33" s="32">
        <v>648</v>
      </c>
      <c r="D33" s="33">
        <f t="shared" si="0"/>
        <v>758.16</v>
      </c>
      <c r="E33" s="33">
        <f t="shared" si="1"/>
        <v>909.7919999999999</v>
      </c>
      <c r="F33" s="34">
        <f t="shared" si="2"/>
        <v>1046.2607999999998</v>
      </c>
      <c r="G33" s="35">
        <f t="shared" si="3"/>
        <v>1203.1999199999996</v>
      </c>
      <c r="H33" s="35">
        <f t="shared" si="4"/>
        <v>1443.8399039999995</v>
      </c>
      <c r="I33" s="36">
        <f t="shared" si="5"/>
        <v>2829.926211839999</v>
      </c>
      <c r="J33" s="18">
        <f t="shared" si="6"/>
        <v>4075.0937450495985</v>
      </c>
      <c r="K33" s="18">
        <f t="shared" si="7"/>
        <v>6112.640617574398</v>
      </c>
      <c r="L33" s="37">
        <f t="shared" si="8"/>
        <v>8007.559209022461</v>
      </c>
    </row>
    <row r="34" spans="1:12" ht="18.75" customHeight="1">
      <c r="A34" s="30" t="s">
        <v>83</v>
      </c>
      <c r="B34" s="31" t="s">
        <v>84</v>
      </c>
      <c r="C34" s="32">
        <v>1728</v>
      </c>
      <c r="D34" s="33">
        <f t="shared" si="0"/>
        <v>2021.7599999999998</v>
      </c>
      <c r="E34" s="33">
        <f t="shared" si="1"/>
        <v>2426.1119999999996</v>
      </c>
      <c r="F34" s="34">
        <f t="shared" si="2"/>
        <v>2790.028799999999</v>
      </c>
      <c r="G34" s="35">
        <f t="shared" si="3"/>
        <v>3208.5331199999987</v>
      </c>
      <c r="H34" s="35">
        <f t="shared" si="4"/>
        <v>3850.239743999998</v>
      </c>
      <c r="I34" s="36">
        <f t="shared" si="5"/>
        <v>7546.469898239996</v>
      </c>
      <c r="J34" s="18">
        <f t="shared" si="6"/>
        <v>10866.916653465594</v>
      </c>
      <c r="K34" s="18">
        <f t="shared" si="7"/>
        <v>16300.37498019839</v>
      </c>
      <c r="L34" s="37">
        <f t="shared" si="8"/>
        <v>21353.491224059893</v>
      </c>
    </row>
    <row r="35" spans="1:12" ht="12.75">
      <c r="A35" s="30" t="s">
        <v>85</v>
      </c>
      <c r="B35" s="31" t="s">
        <v>86</v>
      </c>
      <c r="C35" s="32">
        <v>1152</v>
      </c>
      <c r="D35" s="33">
        <f t="shared" si="0"/>
        <v>1347.84</v>
      </c>
      <c r="E35" s="33">
        <f t="shared" si="1"/>
        <v>1617.408</v>
      </c>
      <c r="F35" s="34">
        <f t="shared" si="2"/>
        <v>1860.0191999999997</v>
      </c>
      <c r="G35" s="35">
        <f t="shared" si="3"/>
        <v>2139.0220799999997</v>
      </c>
      <c r="H35" s="35">
        <f t="shared" si="4"/>
        <v>2566.8264959999997</v>
      </c>
      <c r="I35" s="36">
        <f t="shared" si="5"/>
        <v>5030.979932159999</v>
      </c>
      <c r="J35" s="18">
        <f t="shared" si="6"/>
        <v>7244.6111023103995</v>
      </c>
      <c r="K35" s="18">
        <f t="shared" si="7"/>
        <v>10866.9166534656</v>
      </c>
      <c r="L35" s="37">
        <f t="shared" si="8"/>
        <v>14235.660816039936</v>
      </c>
    </row>
    <row r="36" spans="1:12" ht="15.75" customHeight="1">
      <c r="A36" s="30" t="s">
        <v>87</v>
      </c>
      <c r="B36" s="31" t="s">
        <v>88</v>
      </c>
      <c r="C36" s="32">
        <v>1001.8799999999999</v>
      </c>
      <c r="D36" s="33">
        <f t="shared" si="0"/>
        <v>1172.1995999999997</v>
      </c>
      <c r="E36" s="33">
        <f t="shared" si="1"/>
        <v>1406.6395199999995</v>
      </c>
      <c r="F36" s="34">
        <f t="shared" si="2"/>
        <v>1617.6354479999993</v>
      </c>
      <c r="G36" s="35">
        <f t="shared" si="3"/>
        <v>1860.280765199999</v>
      </c>
      <c r="H36" s="35">
        <f t="shared" si="4"/>
        <v>2232.336918239999</v>
      </c>
      <c r="I36" s="36">
        <f t="shared" si="5"/>
        <v>4375.3803597503975</v>
      </c>
      <c r="J36" s="18">
        <f t="shared" si="6"/>
        <v>6300.547718040572</v>
      </c>
      <c r="K36" s="18">
        <f t="shared" si="7"/>
        <v>9450.821577060859</v>
      </c>
      <c r="L36" s="37">
        <f t="shared" si="8"/>
        <v>12380.576265949725</v>
      </c>
    </row>
    <row r="37" spans="1:12" ht="18" customHeight="1">
      <c r="A37" s="30" t="s">
        <v>89</v>
      </c>
      <c r="B37" s="31" t="s">
        <v>90</v>
      </c>
      <c r="C37" s="32">
        <v>720</v>
      </c>
      <c r="D37" s="33">
        <f t="shared" si="0"/>
        <v>842.4</v>
      </c>
      <c r="E37" s="33">
        <f t="shared" si="1"/>
        <v>1010.8799999999999</v>
      </c>
      <c r="F37" s="34">
        <f t="shared" si="2"/>
        <v>1162.5119999999997</v>
      </c>
      <c r="G37" s="35">
        <f t="shared" si="3"/>
        <v>1336.8887999999995</v>
      </c>
      <c r="H37" s="35">
        <f t="shared" si="4"/>
        <v>1604.2665599999993</v>
      </c>
      <c r="I37" s="36">
        <f t="shared" si="5"/>
        <v>3144.362457599999</v>
      </c>
      <c r="J37" s="18">
        <f t="shared" si="6"/>
        <v>4527.881938943999</v>
      </c>
      <c r="K37" s="18">
        <f t="shared" si="7"/>
        <v>6791.8229084159975</v>
      </c>
      <c r="L37" s="37">
        <f t="shared" si="8"/>
        <v>8897.288010024957</v>
      </c>
    </row>
    <row r="38" spans="1:12" ht="18" customHeight="1">
      <c r="A38" s="30" t="s">
        <v>91</v>
      </c>
      <c r="B38" s="31" t="s">
        <v>92</v>
      </c>
      <c r="C38" s="32">
        <v>720</v>
      </c>
      <c r="D38" s="33">
        <f t="shared" si="0"/>
        <v>842.4</v>
      </c>
      <c r="E38" s="33">
        <f t="shared" si="1"/>
        <v>1010.8799999999999</v>
      </c>
      <c r="F38" s="34">
        <f t="shared" si="2"/>
        <v>1162.5119999999997</v>
      </c>
      <c r="G38" s="35">
        <f t="shared" si="3"/>
        <v>1336.8887999999995</v>
      </c>
      <c r="H38" s="35">
        <f t="shared" si="4"/>
        <v>1604.2665599999993</v>
      </c>
      <c r="I38" s="36">
        <f t="shared" si="5"/>
        <v>3144.362457599999</v>
      </c>
      <c r="J38" s="18">
        <f t="shared" si="6"/>
        <v>4527.881938943999</v>
      </c>
      <c r="K38" s="18">
        <f t="shared" si="7"/>
        <v>6791.8229084159975</v>
      </c>
      <c r="L38" s="37">
        <f t="shared" si="8"/>
        <v>8897.288010024957</v>
      </c>
    </row>
    <row r="39" spans="1:12" ht="20.25" customHeight="1">
      <c r="A39" s="30" t="s">
        <v>93</v>
      </c>
      <c r="B39" s="31" t="s">
        <v>94</v>
      </c>
      <c r="C39" s="32">
        <v>720</v>
      </c>
      <c r="D39" s="33">
        <f t="shared" si="0"/>
        <v>842.4</v>
      </c>
      <c r="E39" s="33">
        <f t="shared" si="1"/>
        <v>1010.8799999999999</v>
      </c>
      <c r="F39" s="34">
        <f t="shared" si="2"/>
        <v>1162.5119999999997</v>
      </c>
      <c r="G39" s="35">
        <f t="shared" si="3"/>
        <v>1336.8887999999995</v>
      </c>
      <c r="H39" s="35">
        <f t="shared" si="4"/>
        <v>1604.2665599999993</v>
      </c>
      <c r="I39" s="36">
        <f t="shared" si="5"/>
        <v>3144.362457599999</v>
      </c>
      <c r="J39" s="18">
        <f t="shared" si="6"/>
        <v>4527.881938943999</v>
      </c>
      <c r="K39" s="18">
        <f t="shared" si="7"/>
        <v>6791.8229084159975</v>
      </c>
      <c r="L39" s="37">
        <f t="shared" si="8"/>
        <v>8897.288010024957</v>
      </c>
    </row>
    <row r="40" spans="1:12" ht="21" customHeight="1">
      <c r="A40" s="30" t="s">
        <v>95</v>
      </c>
      <c r="B40" s="31" t="s">
        <v>96</v>
      </c>
      <c r="C40" s="32">
        <v>720</v>
      </c>
      <c r="D40" s="33">
        <f t="shared" si="0"/>
        <v>842.4</v>
      </c>
      <c r="E40" s="33">
        <f t="shared" si="1"/>
        <v>1010.8799999999999</v>
      </c>
      <c r="F40" s="34">
        <f t="shared" si="2"/>
        <v>1162.5119999999997</v>
      </c>
      <c r="G40" s="35">
        <f t="shared" si="3"/>
        <v>1336.8887999999995</v>
      </c>
      <c r="H40" s="35">
        <f t="shared" si="4"/>
        <v>1604.2665599999993</v>
      </c>
      <c r="I40" s="36">
        <f t="shared" si="5"/>
        <v>3144.362457599999</v>
      </c>
      <c r="J40" s="18">
        <f t="shared" si="6"/>
        <v>4527.881938943999</v>
      </c>
      <c r="K40" s="18">
        <f t="shared" si="7"/>
        <v>6791.8229084159975</v>
      </c>
      <c r="L40" s="37">
        <f t="shared" si="8"/>
        <v>8897.288010024957</v>
      </c>
    </row>
    <row r="41" spans="1:12" ht="17.25" customHeight="1">
      <c r="A41" s="30" t="s">
        <v>97</v>
      </c>
      <c r="B41" s="31" t="s">
        <v>98</v>
      </c>
      <c r="C41" s="32">
        <v>720</v>
      </c>
      <c r="D41" s="33">
        <f t="shared" si="0"/>
        <v>842.4</v>
      </c>
      <c r="E41" s="33">
        <f t="shared" si="1"/>
        <v>1010.8799999999999</v>
      </c>
      <c r="F41" s="34">
        <f t="shared" si="2"/>
        <v>1162.5119999999997</v>
      </c>
      <c r="G41" s="35">
        <f t="shared" si="3"/>
        <v>1336.8887999999995</v>
      </c>
      <c r="H41" s="35">
        <f t="shared" si="4"/>
        <v>1604.2665599999993</v>
      </c>
      <c r="I41" s="36">
        <f t="shared" si="5"/>
        <v>3144.362457599999</v>
      </c>
      <c r="J41" s="18">
        <f t="shared" si="6"/>
        <v>4527.881938943999</v>
      </c>
      <c r="K41" s="18">
        <f t="shared" si="7"/>
        <v>6791.8229084159975</v>
      </c>
      <c r="L41" s="37">
        <f t="shared" si="8"/>
        <v>8897.288010024957</v>
      </c>
    </row>
    <row r="42" spans="1:12" ht="17.25" customHeight="1">
      <c r="A42" s="30" t="s">
        <v>99</v>
      </c>
      <c r="B42" s="31" t="s">
        <v>100</v>
      </c>
      <c r="C42" s="32">
        <v>720</v>
      </c>
      <c r="D42" s="33">
        <f t="shared" si="0"/>
        <v>842.4</v>
      </c>
      <c r="E42" s="33">
        <f t="shared" si="1"/>
        <v>1010.8799999999999</v>
      </c>
      <c r="F42" s="34">
        <f t="shared" si="2"/>
        <v>1162.5119999999997</v>
      </c>
      <c r="G42" s="35">
        <f t="shared" si="3"/>
        <v>1336.8887999999995</v>
      </c>
      <c r="H42" s="35">
        <f t="shared" si="4"/>
        <v>1604.2665599999993</v>
      </c>
      <c r="I42" s="36">
        <f t="shared" si="5"/>
        <v>3144.362457599999</v>
      </c>
      <c r="J42" s="18">
        <f t="shared" si="6"/>
        <v>4527.881938943999</v>
      </c>
      <c r="K42" s="18">
        <f t="shared" si="7"/>
        <v>6791.8229084159975</v>
      </c>
      <c r="L42" s="37">
        <f t="shared" si="8"/>
        <v>8897.288010024957</v>
      </c>
    </row>
    <row r="43" spans="1:12" ht="15" customHeight="1">
      <c r="A43" s="30" t="s">
        <v>101</v>
      </c>
      <c r="B43" s="31" t="s">
        <v>102</v>
      </c>
      <c r="C43" s="32">
        <v>720</v>
      </c>
      <c r="D43" s="33">
        <f t="shared" si="0"/>
        <v>842.4</v>
      </c>
      <c r="E43" s="33">
        <f t="shared" si="1"/>
        <v>1010.8799999999999</v>
      </c>
      <c r="F43" s="34">
        <f t="shared" si="2"/>
        <v>1162.5119999999997</v>
      </c>
      <c r="G43" s="35">
        <f t="shared" si="3"/>
        <v>1336.8887999999995</v>
      </c>
      <c r="H43" s="35">
        <f t="shared" si="4"/>
        <v>1604.2665599999993</v>
      </c>
      <c r="I43" s="36">
        <f t="shared" si="5"/>
        <v>3144.362457599999</v>
      </c>
      <c r="J43" s="18">
        <f t="shared" si="6"/>
        <v>4527.881938943999</v>
      </c>
      <c r="K43" s="18">
        <f t="shared" si="7"/>
        <v>6791.8229084159975</v>
      </c>
      <c r="L43" s="37">
        <f t="shared" si="8"/>
        <v>8897.288010024957</v>
      </c>
    </row>
    <row r="44" spans="1:12" ht="21.75" customHeight="1">
      <c r="A44" s="30" t="s">
        <v>103</v>
      </c>
      <c r="B44" s="31" t="s">
        <v>104</v>
      </c>
      <c r="C44" s="32">
        <v>720</v>
      </c>
      <c r="D44" s="33">
        <f t="shared" si="0"/>
        <v>842.4</v>
      </c>
      <c r="E44" s="33">
        <f t="shared" si="1"/>
        <v>1010.8799999999999</v>
      </c>
      <c r="F44" s="34">
        <f t="shared" si="2"/>
        <v>1162.5119999999997</v>
      </c>
      <c r="G44" s="35">
        <f t="shared" si="3"/>
        <v>1336.8887999999995</v>
      </c>
      <c r="H44" s="35">
        <f t="shared" si="4"/>
        <v>1604.2665599999993</v>
      </c>
      <c r="I44" s="36">
        <f t="shared" si="5"/>
        <v>3144.362457599999</v>
      </c>
      <c r="J44" s="18">
        <f t="shared" si="6"/>
        <v>4527.881938943999</v>
      </c>
      <c r="K44" s="18">
        <f t="shared" si="7"/>
        <v>6791.8229084159975</v>
      </c>
      <c r="L44" s="37">
        <f t="shared" si="8"/>
        <v>8897.288010024957</v>
      </c>
    </row>
    <row r="45" spans="1:12" ht="14.25" customHeight="1">
      <c r="A45" s="30" t="s">
        <v>105</v>
      </c>
      <c r="B45" s="31" t="s">
        <v>106</v>
      </c>
      <c r="C45" s="32">
        <v>720</v>
      </c>
      <c r="D45" s="33">
        <f t="shared" si="0"/>
        <v>842.4</v>
      </c>
      <c r="E45" s="33">
        <f t="shared" si="1"/>
        <v>1010.8799999999999</v>
      </c>
      <c r="F45" s="34">
        <f t="shared" si="2"/>
        <v>1162.5119999999997</v>
      </c>
      <c r="G45" s="35">
        <f t="shared" si="3"/>
        <v>1336.8887999999995</v>
      </c>
      <c r="H45" s="35">
        <f t="shared" si="4"/>
        <v>1604.2665599999993</v>
      </c>
      <c r="I45" s="36">
        <f t="shared" si="5"/>
        <v>3144.362457599999</v>
      </c>
      <c r="J45" s="18">
        <f t="shared" si="6"/>
        <v>4527.881938943999</v>
      </c>
      <c r="K45" s="18">
        <f t="shared" si="7"/>
        <v>6791.8229084159975</v>
      </c>
      <c r="L45" s="37">
        <f t="shared" si="8"/>
        <v>8897.288010024957</v>
      </c>
    </row>
    <row r="46" spans="1:12" ht="13.5" customHeight="1">
      <c r="A46" s="30" t="s">
        <v>107</v>
      </c>
      <c r="B46" s="31" t="s">
        <v>108</v>
      </c>
      <c r="C46" s="32">
        <v>720</v>
      </c>
      <c r="D46" s="33">
        <f t="shared" si="0"/>
        <v>842.4</v>
      </c>
      <c r="E46" s="33">
        <f t="shared" si="1"/>
        <v>1010.8799999999999</v>
      </c>
      <c r="F46" s="34">
        <f t="shared" si="2"/>
        <v>1162.5119999999997</v>
      </c>
      <c r="G46" s="35">
        <f t="shared" si="3"/>
        <v>1336.8887999999995</v>
      </c>
      <c r="H46" s="35">
        <f t="shared" si="4"/>
        <v>1604.2665599999993</v>
      </c>
      <c r="I46" s="36">
        <f t="shared" si="5"/>
        <v>3144.362457599999</v>
      </c>
      <c r="J46" s="18">
        <f t="shared" si="6"/>
        <v>4527.881938943999</v>
      </c>
      <c r="K46" s="18">
        <f t="shared" si="7"/>
        <v>6791.8229084159975</v>
      </c>
      <c r="L46" s="37">
        <f t="shared" si="8"/>
        <v>8897.288010024957</v>
      </c>
    </row>
    <row r="47" spans="1:12" ht="17.25" customHeight="1">
      <c r="A47" s="30" t="s">
        <v>109</v>
      </c>
      <c r="B47" s="31" t="s">
        <v>110</v>
      </c>
      <c r="C47" s="32">
        <v>864</v>
      </c>
      <c r="D47" s="33">
        <f t="shared" si="0"/>
        <v>1010.8799999999999</v>
      </c>
      <c r="E47" s="33">
        <f t="shared" si="1"/>
        <v>1213.0559999999998</v>
      </c>
      <c r="F47" s="34">
        <f t="shared" si="2"/>
        <v>1395.0143999999996</v>
      </c>
      <c r="G47" s="35">
        <f t="shared" si="3"/>
        <v>1604.2665599999993</v>
      </c>
      <c r="H47" s="35">
        <f t="shared" si="4"/>
        <v>1925.119871999999</v>
      </c>
      <c r="I47" s="36">
        <f t="shared" si="5"/>
        <v>3773.234949119998</v>
      </c>
      <c r="J47" s="18">
        <f t="shared" si="6"/>
        <v>5433.458326732797</v>
      </c>
      <c r="K47" s="18">
        <f t="shared" si="7"/>
        <v>8150.187490099195</v>
      </c>
      <c r="L47" s="37">
        <f t="shared" si="8"/>
        <v>10676.745612029947</v>
      </c>
    </row>
    <row r="48" spans="1:12" ht="12.75">
      <c r="A48" s="30" t="s">
        <v>111</v>
      </c>
      <c r="B48" s="31" t="s">
        <v>112</v>
      </c>
      <c r="C48" s="32">
        <v>864</v>
      </c>
      <c r="D48" s="33">
        <f t="shared" si="0"/>
        <v>1010.8799999999999</v>
      </c>
      <c r="E48" s="33">
        <f t="shared" si="1"/>
        <v>1213.0559999999998</v>
      </c>
      <c r="F48" s="34">
        <f t="shared" si="2"/>
        <v>1395.0143999999996</v>
      </c>
      <c r="G48" s="35">
        <f t="shared" si="3"/>
        <v>1604.2665599999993</v>
      </c>
      <c r="H48" s="35">
        <f t="shared" si="4"/>
        <v>1925.119871999999</v>
      </c>
      <c r="I48" s="36">
        <f t="shared" si="5"/>
        <v>3773.234949119998</v>
      </c>
      <c r="J48" s="18">
        <f t="shared" si="6"/>
        <v>5433.458326732797</v>
      </c>
      <c r="K48" s="18">
        <f t="shared" si="7"/>
        <v>8150.187490099195</v>
      </c>
      <c r="L48" s="37">
        <f t="shared" si="8"/>
        <v>10676.745612029947</v>
      </c>
    </row>
    <row r="49" spans="1:12" ht="17.25" customHeight="1">
      <c r="A49" s="30" t="s">
        <v>113</v>
      </c>
      <c r="B49" s="31" t="s">
        <v>114</v>
      </c>
      <c r="C49" s="32">
        <v>1152</v>
      </c>
      <c r="D49" s="33">
        <f t="shared" si="0"/>
        <v>1347.84</v>
      </c>
      <c r="E49" s="33">
        <f t="shared" si="1"/>
        <v>1617.408</v>
      </c>
      <c r="F49" s="34">
        <f t="shared" si="2"/>
        <v>1860.0191999999997</v>
      </c>
      <c r="G49" s="35">
        <f t="shared" si="3"/>
        <v>2139.0220799999997</v>
      </c>
      <c r="H49" s="35">
        <f t="shared" si="4"/>
        <v>2566.8264959999997</v>
      </c>
      <c r="I49" s="36">
        <f t="shared" si="5"/>
        <v>5030.979932159999</v>
      </c>
      <c r="J49" s="18">
        <f t="shared" si="6"/>
        <v>7244.6111023103995</v>
      </c>
      <c r="K49" s="18">
        <f t="shared" si="7"/>
        <v>10866.9166534656</v>
      </c>
      <c r="L49" s="37">
        <f t="shared" si="8"/>
        <v>14235.660816039936</v>
      </c>
    </row>
    <row r="50" spans="1:12" ht="19.5" customHeight="1">
      <c r="A50" s="30" t="s">
        <v>115</v>
      </c>
      <c r="B50" s="31" t="s">
        <v>116</v>
      </c>
      <c r="C50" s="32">
        <v>1152</v>
      </c>
      <c r="D50" s="33">
        <f t="shared" si="0"/>
        <v>1347.84</v>
      </c>
      <c r="E50" s="33">
        <f t="shared" si="1"/>
        <v>1617.408</v>
      </c>
      <c r="F50" s="34">
        <f t="shared" si="2"/>
        <v>1860.0191999999997</v>
      </c>
      <c r="G50" s="35">
        <f t="shared" si="3"/>
        <v>2139.0220799999997</v>
      </c>
      <c r="H50" s="35">
        <f t="shared" si="4"/>
        <v>2566.8264959999997</v>
      </c>
      <c r="I50" s="36">
        <f t="shared" si="5"/>
        <v>5030.979932159999</v>
      </c>
      <c r="J50" s="18">
        <f t="shared" si="6"/>
        <v>7244.6111023103995</v>
      </c>
      <c r="K50" s="18">
        <f t="shared" si="7"/>
        <v>10866.9166534656</v>
      </c>
      <c r="L50" s="37">
        <f t="shared" si="8"/>
        <v>14235.660816039936</v>
      </c>
    </row>
    <row r="51" spans="1:12" ht="17.25" customHeight="1">
      <c r="A51" s="30" t="s">
        <v>117</v>
      </c>
      <c r="B51" s="31" t="s">
        <v>118</v>
      </c>
      <c r="C51" s="32">
        <v>1152</v>
      </c>
      <c r="D51" s="33">
        <f t="shared" si="0"/>
        <v>1347.84</v>
      </c>
      <c r="E51" s="33">
        <f t="shared" si="1"/>
        <v>1617.408</v>
      </c>
      <c r="F51" s="34">
        <f t="shared" si="2"/>
        <v>1860.0191999999997</v>
      </c>
      <c r="G51" s="35">
        <f t="shared" si="3"/>
        <v>2139.0220799999997</v>
      </c>
      <c r="H51" s="35">
        <f t="shared" si="4"/>
        <v>2566.8264959999997</v>
      </c>
      <c r="I51" s="36">
        <f t="shared" si="5"/>
        <v>5030.979932159999</v>
      </c>
      <c r="J51" s="18">
        <f t="shared" si="6"/>
        <v>7244.6111023103995</v>
      </c>
      <c r="K51" s="18">
        <f t="shared" si="7"/>
        <v>10866.9166534656</v>
      </c>
      <c r="L51" s="37">
        <f t="shared" si="8"/>
        <v>14235.660816039936</v>
      </c>
    </row>
    <row r="52" spans="1:12" ht="18" customHeight="1">
      <c r="A52" s="30" t="s">
        <v>119</v>
      </c>
      <c r="B52" s="31" t="s">
        <v>120</v>
      </c>
      <c r="C52" s="32">
        <v>1368</v>
      </c>
      <c r="D52" s="33">
        <f t="shared" si="0"/>
        <v>1600.56</v>
      </c>
      <c r="E52" s="33">
        <f t="shared" si="1"/>
        <v>1920.6719999999998</v>
      </c>
      <c r="F52" s="34">
        <f t="shared" si="2"/>
        <v>2208.7727999999997</v>
      </c>
      <c r="G52" s="35">
        <f t="shared" si="3"/>
        <v>2540.0887199999993</v>
      </c>
      <c r="H52" s="35">
        <f t="shared" si="4"/>
        <v>3048.106463999999</v>
      </c>
      <c r="I52" s="36">
        <f t="shared" si="5"/>
        <v>5974.288669439998</v>
      </c>
      <c r="J52" s="18">
        <f t="shared" si="6"/>
        <v>8602.975683993596</v>
      </c>
      <c r="K52" s="18">
        <f t="shared" si="7"/>
        <v>12904.463525990395</v>
      </c>
      <c r="L52" s="37">
        <f t="shared" si="8"/>
        <v>16904.847219047417</v>
      </c>
    </row>
    <row r="53" spans="1:12" ht="19.5" customHeight="1">
      <c r="A53" s="30" t="s">
        <v>121</v>
      </c>
      <c r="B53" s="31" t="s">
        <v>122</v>
      </c>
      <c r="C53" s="32">
        <v>1368</v>
      </c>
      <c r="D53" s="33">
        <f t="shared" si="0"/>
        <v>1600.56</v>
      </c>
      <c r="E53" s="33">
        <f t="shared" si="1"/>
        <v>1920.6719999999998</v>
      </c>
      <c r="F53" s="34">
        <f t="shared" si="2"/>
        <v>2208.7727999999997</v>
      </c>
      <c r="G53" s="35">
        <f t="shared" si="3"/>
        <v>2540.0887199999993</v>
      </c>
      <c r="H53" s="35">
        <f t="shared" si="4"/>
        <v>3048.106463999999</v>
      </c>
      <c r="I53" s="36">
        <f t="shared" si="5"/>
        <v>5974.288669439998</v>
      </c>
      <c r="J53" s="18">
        <f t="shared" si="6"/>
        <v>8602.975683993596</v>
      </c>
      <c r="K53" s="18">
        <f t="shared" si="7"/>
        <v>12904.463525990395</v>
      </c>
      <c r="L53" s="37">
        <f t="shared" si="8"/>
        <v>16904.847219047417</v>
      </c>
    </row>
    <row r="54" spans="1:12" ht="18" customHeight="1">
      <c r="A54" s="30" t="s">
        <v>123</v>
      </c>
      <c r="B54" s="31" t="s">
        <v>124</v>
      </c>
      <c r="C54" s="32">
        <v>1368</v>
      </c>
      <c r="D54" s="33">
        <f t="shared" si="0"/>
        <v>1600.56</v>
      </c>
      <c r="E54" s="33">
        <f t="shared" si="1"/>
        <v>1920.6719999999998</v>
      </c>
      <c r="F54" s="34">
        <f t="shared" si="2"/>
        <v>2208.7727999999997</v>
      </c>
      <c r="G54" s="35">
        <f t="shared" si="3"/>
        <v>2540.0887199999993</v>
      </c>
      <c r="H54" s="35">
        <f t="shared" si="4"/>
        <v>3048.106463999999</v>
      </c>
      <c r="I54" s="36">
        <f t="shared" si="5"/>
        <v>5974.288669439998</v>
      </c>
      <c r="J54" s="18">
        <f t="shared" si="6"/>
        <v>8602.975683993596</v>
      </c>
      <c r="K54" s="18">
        <f t="shared" si="7"/>
        <v>12904.463525990395</v>
      </c>
      <c r="L54" s="37">
        <f t="shared" si="8"/>
        <v>16904.847219047417</v>
      </c>
    </row>
    <row r="55" spans="1:12" ht="26.25" customHeight="1">
      <c r="A55" s="30" t="s">
        <v>125</v>
      </c>
      <c r="B55" s="31" t="s">
        <v>126</v>
      </c>
      <c r="C55" s="32">
        <v>1368</v>
      </c>
      <c r="D55" s="33">
        <f t="shared" si="0"/>
        <v>1600.56</v>
      </c>
      <c r="E55" s="33">
        <f t="shared" si="1"/>
        <v>1920.6719999999998</v>
      </c>
      <c r="F55" s="34">
        <f t="shared" si="2"/>
        <v>2208.7727999999997</v>
      </c>
      <c r="G55" s="35">
        <f t="shared" si="3"/>
        <v>2540.0887199999993</v>
      </c>
      <c r="H55" s="35">
        <f t="shared" si="4"/>
        <v>3048.106463999999</v>
      </c>
      <c r="I55" s="36">
        <f t="shared" si="5"/>
        <v>5974.288669439998</v>
      </c>
      <c r="J55" s="18">
        <f t="shared" si="6"/>
        <v>8602.975683993596</v>
      </c>
      <c r="K55" s="18">
        <f t="shared" si="7"/>
        <v>12904.463525990395</v>
      </c>
      <c r="L55" s="37">
        <f t="shared" si="8"/>
        <v>16904.847219047417</v>
      </c>
    </row>
    <row r="56" spans="1:12" ht="39" customHeight="1">
      <c r="A56" s="30" t="s">
        <v>127</v>
      </c>
      <c r="B56" s="31" t="s">
        <v>128</v>
      </c>
      <c r="C56" s="32">
        <v>1368</v>
      </c>
      <c r="D56" s="33">
        <f t="shared" si="0"/>
        <v>1600.56</v>
      </c>
      <c r="E56" s="33">
        <f t="shared" si="1"/>
        <v>1920.6719999999998</v>
      </c>
      <c r="F56" s="34">
        <f t="shared" si="2"/>
        <v>2208.7727999999997</v>
      </c>
      <c r="G56" s="35">
        <f t="shared" si="3"/>
        <v>2540.0887199999993</v>
      </c>
      <c r="H56" s="35">
        <f t="shared" si="4"/>
        <v>3048.106463999999</v>
      </c>
      <c r="I56" s="36">
        <f t="shared" si="5"/>
        <v>5974.288669439998</v>
      </c>
      <c r="J56" s="18">
        <f t="shared" si="6"/>
        <v>8602.975683993596</v>
      </c>
      <c r="K56" s="18">
        <f t="shared" si="7"/>
        <v>12904.463525990395</v>
      </c>
      <c r="L56" s="37">
        <f t="shared" si="8"/>
        <v>16904.847219047417</v>
      </c>
    </row>
    <row r="57" spans="1:12" ht="27.75" customHeight="1">
      <c r="A57" s="30" t="s">
        <v>129</v>
      </c>
      <c r="B57" s="31" t="s">
        <v>130</v>
      </c>
      <c r="C57" s="32">
        <v>1368</v>
      </c>
      <c r="D57" s="33">
        <f t="shared" si="0"/>
        <v>1600.56</v>
      </c>
      <c r="E57" s="33">
        <f t="shared" si="1"/>
        <v>1920.6719999999998</v>
      </c>
      <c r="F57" s="34">
        <f t="shared" si="2"/>
        <v>2208.7727999999997</v>
      </c>
      <c r="G57" s="35">
        <f t="shared" si="3"/>
        <v>2540.0887199999993</v>
      </c>
      <c r="H57" s="35">
        <f t="shared" si="4"/>
        <v>3048.106463999999</v>
      </c>
      <c r="I57" s="36">
        <f t="shared" si="5"/>
        <v>5974.288669439998</v>
      </c>
      <c r="J57" s="18">
        <f t="shared" si="6"/>
        <v>8602.975683993596</v>
      </c>
      <c r="K57" s="18">
        <f t="shared" si="7"/>
        <v>12904.463525990395</v>
      </c>
      <c r="L57" s="37">
        <f t="shared" si="8"/>
        <v>16904.847219047417</v>
      </c>
    </row>
    <row r="58" spans="1:12" ht="12.75">
      <c r="A58" s="30" t="s">
        <v>131</v>
      </c>
      <c r="B58" s="31" t="s">
        <v>132</v>
      </c>
      <c r="C58" s="32">
        <v>720</v>
      </c>
      <c r="D58" s="33">
        <f t="shared" si="0"/>
        <v>842.4</v>
      </c>
      <c r="E58" s="33">
        <f t="shared" si="1"/>
        <v>1010.8799999999999</v>
      </c>
      <c r="F58" s="34">
        <f t="shared" si="2"/>
        <v>1162.5119999999997</v>
      </c>
      <c r="G58" s="35">
        <f t="shared" si="3"/>
        <v>1336.8887999999995</v>
      </c>
      <c r="H58" s="35">
        <f t="shared" si="4"/>
        <v>1604.2665599999993</v>
      </c>
      <c r="I58" s="36">
        <f t="shared" si="5"/>
        <v>3144.362457599999</v>
      </c>
      <c r="J58" s="18">
        <f t="shared" si="6"/>
        <v>4527.881938943999</v>
      </c>
      <c r="K58" s="18">
        <f t="shared" si="7"/>
        <v>6791.8229084159975</v>
      </c>
      <c r="L58" s="37">
        <f t="shared" si="8"/>
        <v>8897.288010024957</v>
      </c>
    </row>
    <row r="59" spans="1:12" ht="17.25" customHeight="1">
      <c r="A59" s="30" t="s">
        <v>133</v>
      </c>
      <c r="B59" s="31" t="s">
        <v>134</v>
      </c>
      <c r="C59" s="32">
        <v>1296</v>
      </c>
      <c r="D59" s="33">
        <f t="shared" si="0"/>
        <v>1516.32</v>
      </c>
      <c r="E59" s="33">
        <f t="shared" si="1"/>
        <v>1819.5839999999998</v>
      </c>
      <c r="F59" s="34">
        <f t="shared" si="2"/>
        <v>2092.5215999999996</v>
      </c>
      <c r="G59" s="35">
        <f t="shared" si="3"/>
        <v>2406.399839999999</v>
      </c>
      <c r="H59" s="35">
        <f t="shared" si="4"/>
        <v>2887.679807999999</v>
      </c>
      <c r="I59" s="36">
        <f t="shared" si="5"/>
        <v>5659.852423679998</v>
      </c>
      <c r="J59" s="18">
        <f t="shared" si="6"/>
        <v>8150.187490099197</v>
      </c>
      <c r="K59" s="18">
        <f t="shared" si="7"/>
        <v>12225.281235148796</v>
      </c>
      <c r="L59" s="37">
        <f t="shared" si="8"/>
        <v>16015.118418044922</v>
      </c>
    </row>
    <row r="60" spans="1:12" ht="17.25" customHeight="1">
      <c r="A60" s="30" t="s">
        <v>135</v>
      </c>
      <c r="B60" s="31" t="s">
        <v>136</v>
      </c>
      <c r="C60" s="32">
        <v>1296</v>
      </c>
      <c r="D60" s="33">
        <f t="shared" si="0"/>
        <v>1516.32</v>
      </c>
      <c r="E60" s="33">
        <f t="shared" si="1"/>
        <v>1819.5839999999998</v>
      </c>
      <c r="F60" s="34">
        <f t="shared" si="2"/>
        <v>2092.5215999999996</v>
      </c>
      <c r="G60" s="35">
        <f t="shared" si="3"/>
        <v>2406.399839999999</v>
      </c>
      <c r="H60" s="35">
        <f t="shared" si="4"/>
        <v>2887.679807999999</v>
      </c>
      <c r="I60" s="36">
        <f t="shared" si="5"/>
        <v>5659.852423679998</v>
      </c>
      <c r="J60" s="18">
        <f t="shared" si="6"/>
        <v>8150.187490099197</v>
      </c>
      <c r="K60" s="18">
        <f t="shared" si="7"/>
        <v>12225.281235148796</v>
      </c>
      <c r="L60" s="37">
        <f t="shared" si="8"/>
        <v>16015.118418044922</v>
      </c>
    </row>
    <row r="61" spans="1:12" ht="17.25" customHeight="1">
      <c r="A61" s="30" t="s">
        <v>137</v>
      </c>
      <c r="B61" s="31" t="s">
        <v>138</v>
      </c>
      <c r="C61" s="32">
        <v>2160</v>
      </c>
      <c r="D61" s="33">
        <f t="shared" si="0"/>
        <v>2527.2</v>
      </c>
      <c r="E61" s="33">
        <f t="shared" si="1"/>
        <v>3032.64</v>
      </c>
      <c r="F61" s="34">
        <f t="shared" si="2"/>
        <v>3487.5359999999996</v>
      </c>
      <c r="G61" s="35">
        <f t="shared" si="3"/>
        <v>4010.666399999999</v>
      </c>
      <c r="H61" s="35">
        <f t="shared" si="4"/>
        <v>4812.799679999999</v>
      </c>
      <c r="I61" s="36">
        <f t="shared" si="5"/>
        <v>9433.087372799999</v>
      </c>
      <c r="J61" s="18">
        <f t="shared" si="6"/>
        <v>13583.645816831999</v>
      </c>
      <c r="K61" s="18">
        <f t="shared" si="7"/>
        <v>20375.468725248</v>
      </c>
      <c r="L61" s="37">
        <f t="shared" si="8"/>
        <v>26691.86403007488</v>
      </c>
    </row>
    <row r="62" spans="1:12" ht="17.25" customHeight="1">
      <c r="A62" s="30" t="s">
        <v>139</v>
      </c>
      <c r="B62" s="31" t="s">
        <v>140</v>
      </c>
      <c r="C62" s="32">
        <v>2160</v>
      </c>
      <c r="D62" s="33">
        <f t="shared" si="0"/>
        <v>2527.2</v>
      </c>
      <c r="E62" s="33">
        <f t="shared" si="1"/>
        <v>3032.64</v>
      </c>
      <c r="F62" s="34">
        <f t="shared" si="2"/>
        <v>3487.5359999999996</v>
      </c>
      <c r="G62" s="35">
        <f t="shared" si="3"/>
        <v>4010.666399999999</v>
      </c>
      <c r="H62" s="35">
        <f t="shared" si="4"/>
        <v>4812.799679999999</v>
      </c>
      <c r="I62" s="36">
        <f t="shared" si="5"/>
        <v>9433.087372799999</v>
      </c>
      <c r="J62" s="18">
        <f t="shared" si="6"/>
        <v>13583.645816831999</v>
      </c>
      <c r="K62" s="18">
        <f t="shared" si="7"/>
        <v>20375.468725248</v>
      </c>
      <c r="L62" s="37">
        <f t="shared" si="8"/>
        <v>26691.86403007488</v>
      </c>
    </row>
    <row r="63" spans="1:12" ht="17.25" customHeight="1">
      <c r="A63" s="30" t="s">
        <v>141</v>
      </c>
      <c r="B63" s="31" t="s">
        <v>142</v>
      </c>
      <c r="C63" s="32">
        <v>2448</v>
      </c>
      <c r="D63" s="33">
        <f t="shared" si="0"/>
        <v>2864.16</v>
      </c>
      <c r="E63" s="33">
        <f t="shared" si="1"/>
        <v>3436.9919999999997</v>
      </c>
      <c r="F63" s="34">
        <f t="shared" si="2"/>
        <v>3952.5407999999993</v>
      </c>
      <c r="G63" s="35">
        <f t="shared" si="3"/>
        <v>4545.421919999999</v>
      </c>
      <c r="H63" s="35">
        <f t="shared" si="4"/>
        <v>5454.506303999999</v>
      </c>
      <c r="I63" s="36">
        <f t="shared" si="5"/>
        <v>10690.832355839997</v>
      </c>
      <c r="J63" s="18">
        <f t="shared" si="6"/>
        <v>15394.798592409596</v>
      </c>
      <c r="K63" s="18">
        <f t="shared" si="7"/>
        <v>23092.19788861439</v>
      </c>
      <c r="L63" s="37">
        <f t="shared" si="8"/>
        <v>30250.779234084854</v>
      </c>
    </row>
    <row r="64" spans="1:12" ht="17.25" customHeight="1">
      <c r="A64" s="30" t="s">
        <v>143</v>
      </c>
      <c r="B64" s="31" t="s">
        <v>144</v>
      </c>
      <c r="C64" s="32">
        <v>720</v>
      </c>
      <c r="D64" s="33">
        <f t="shared" si="0"/>
        <v>842.4</v>
      </c>
      <c r="E64" s="33">
        <f t="shared" si="1"/>
        <v>1010.8799999999999</v>
      </c>
      <c r="F64" s="34">
        <f t="shared" si="2"/>
        <v>1162.5119999999997</v>
      </c>
      <c r="G64" s="35">
        <f t="shared" si="3"/>
        <v>1336.8887999999995</v>
      </c>
      <c r="H64" s="35">
        <f t="shared" si="4"/>
        <v>1604.2665599999993</v>
      </c>
      <c r="I64" s="36">
        <f t="shared" si="5"/>
        <v>3144.362457599999</v>
      </c>
      <c r="J64" s="18">
        <f t="shared" si="6"/>
        <v>4527.881938943999</v>
      </c>
      <c r="K64" s="18">
        <f t="shared" si="7"/>
        <v>6791.8229084159975</v>
      </c>
      <c r="L64" s="37">
        <f t="shared" si="8"/>
        <v>8897.288010024957</v>
      </c>
    </row>
    <row r="65" spans="1:12" ht="29.25" customHeight="1">
      <c r="A65" s="30" t="s">
        <v>145</v>
      </c>
      <c r="B65" s="31" t="s">
        <v>146</v>
      </c>
      <c r="C65" s="32">
        <v>1296</v>
      </c>
      <c r="D65" s="33">
        <f t="shared" si="0"/>
        <v>1516.32</v>
      </c>
      <c r="E65" s="33">
        <f t="shared" si="1"/>
        <v>1819.5839999999998</v>
      </c>
      <c r="F65" s="34">
        <f t="shared" si="2"/>
        <v>2092.5215999999996</v>
      </c>
      <c r="G65" s="35">
        <f t="shared" si="3"/>
        <v>2406.399839999999</v>
      </c>
      <c r="H65" s="35">
        <f t="shared" si="4"/>
        <v>2887.679807999999</v>
      </c>
      <c r="I65" s="36">
        <f t="shared" si="5"/>
        <v>5659.852423679998</v>
      </c>
      <c r="J65" s="18">
        <f t="shared" si="6"/>
        <v>8150.187490099197</v>
      </c>
      <c r="K65" s="18">
        <f t="shared" si="7"/>
        <v>12225.281235148796</v>
      </c>
      <c r="L65" s="37">
        <f t="shared" si="8"/>
        <v>16015.118418044922</v>
      </c>
    </row>
    <row r="66" spans="1:12" ht="30" customHeight="1">
      <c r="A66" s="30" t="s">
        <v>147</v>
      </c>
      <c r="B66" s="31" t="s">
        <v>148</v>
      </c>
      <c r="C66" s="32">
        <v>1202.2560000000003</v>
      </c>
      <c r="D66" s="33">
        <f t="shared" si="0"/>
        <v>1406.6395200000002</v>
      </c>
      <c r="E66" s="33">
        <f t="shared" si="1"/>
        <v>1687.9674240000002</v>
      </c>
      <c r="F66" s="34">
        <f t="shared" si="2"/>
        <v>1941.1625376</v>
      </c>
      <c r="G66" s="35">
        <f t="shared" si="3"/>
        <v>2232.3369182399997</v>
      </c>
      <c r="H66" s="35">
        <f t="shared" si="4"/>
        <v>2678.8043018879994</v>
      </c>
      <c r="I66" s="36">
        <f t="shared" si="5"/>
        <v>5250.456431700479</v>
      </c>
      <c r="J66" s="18">
        <f t="shared" si="6"/>
        <v>7560.65726164869</v>
      </c>
      <c r="K66" s="18">
        <f t="shared" si="7"/>
        <v>11340.985892473036</v>
      </c>
      <c r="L66" s="37">
        <f t="shared" si="8"/>
        <v>14856.691519139677</v>
      </c>
    </row>
    <row r="67" spans="1:12" ht="28.5" customHeight="1">
      <c r="A67" s="30" t="s">
        <v>149</v>
      </c>
      <c r="B67" s="31" t="s">
        <v>150</v>
      </c>
      <c r="C67" s="32">
        <v>1001.8799999999999</v>
      </c>
      <c r="D67" s="33">
        <f t="shared" si="0"/>
        <v>1172.1995999999997</v>
      </c>
      <c r="E67" s="33">
        <f t="shared" si="1"/>
        <v>1406.6395199999995</v>
      </c>
      <c r="F67" s="34">
        <f t="shared" si="2"/>
        <v>1617.6354479999993</v>
      </c>
      <c r="G67" s="35">
        <f t="shared" si="3"/>
        <v>1860.280765199999</v>
      </c>
      <c r="H67" s="35">
        <f t="shared" si="4"/>
        <v>2232.336918239999</v>
      </c>
      <c r="I67" s="36">
        <f t="shared" si="5"/>
        <v>4375.3803597503975</v>
      </c>
      <c r="J67" s="18">
        <f t="shared" si="6"/>
        <v>6300.547718040572</v>
      </c>
      <c r="K67" s="18">
        <f t="shared" si="7"/>
        <v>9450.821577060859</v>
      </c>
      <c r="L67" s="37">
        <f t="shared" si="8"/>
        <v>12380.576265949725</v>
      </c>
    </row>
    <row r="68" spans="1:12" ht="29.25" customHeight="1">
      <c r="A68" s="30" t="s">
        <v>151</v>
      </c>
      <c r="B68" s="31" t="s">
        <v>152</v>
      </c>
      <c r="C68" s="32">
        <v>23680.8</v>
      </c>
      <c r="D68" s="33">
        <f t="shared" si="0"/>
        <v>27706.535999999996</v>
      </c>
      <c r="E68" s="33">
        <f t="shared" si="1"/>
        <v>33247.843199999996</v>
      </c>
      <c r="F68" s="34">
        <f t="shared" si="2"/>
        <v>38235.01967999999</v>
      </c>
      <c r="G68" s="35">
        <f t="shared" si="3"/>
        <v>43970.272631999986</v>
      </c>
      <c r="H68" s="35">
        <f t="shared" si="4"/>
        <v>52764.32715839998</v>
      </c>
      <c r="I68" s="36">
        <f t="shared" si="5"/>
        <v>103418.08123046395</v>
      </c>
      <c r="J68" s="18">
        <f t="shared" si="6"/>
        <v>148922.03697186807</v>
      </c>
      <c r="K68" s="18">
        <f t="shared" si="7"/>
        <v>223383.0554578021</v>
      </c>
      <c r="L68" s="37">
        <f t="shared" si="8"/>
        <v>292631.80264972075</v>
      </c>
    </row>
    <row r="69" spans="1:12" ht="18.75" customHeight="1">
      <c r="A69" s="30" t="s">
        <v>153</v>
      </c>
      <c r="B69" s="31" t="s">
        <v>154</v>
      </c>
      <c r="C69" s="32">
        <v>13680</v>
      </c>
      <c r="D69" s="33">
        <f t="shared" si="0"/>
        <v>16005.599999999999</v>
      </c>
      <c r="E69" s="33">
        <f t="shared" si="1"/>
        <v>19206.719999999998</v>
      </c>
      <c r="F69" s="34">
        <f t="shared" si="2"/>
        <v>22087.727999999996</v>
      </c>
      <c r="G69" s="35">
        <f t="shared" si="3"/>
        <v>25400.887199999994</v>
      </c>
      <c r="H69" s="35">
        <f t="shared" si="4"/>
        <v>30481.06463999999</v>
      </c>
      <c r="I69" s="36">
        <f t="shared" si="5"/>
        <v>59742.88669439998</v>
      </c>
      <c r="J69" s="18">
        <f t="shared" si="6"/>
        <v>86029.75683993597</v>
      </c>
      <c r="K69" s="18">
        <f t="shared" si="7"/>
        <v>129044.63525990395</v>
      </c>
      <c r="L69" s="37">
        <f t="shared" si="8"/>
        <v>169048.47219047416</v>
      </c>
    </row>
    <row r="70" spans="1:12" ht="16.5" customHeight="1">
      <c r="A70" s="30" t="s">
        <v>155</v>
      </c>
      <c r="B70" s="31" t="s">
        <v>156</v>
      </c>
      <c r="C70" s="32">
        <v>13680</v>
      </c>
      <c r="D70" s="33">
        <f t="shared" si="0"/>
        <v>16005.599999999999</v>
      </c>
      <c r="E70" s="33">
        <f t="shared" si="1"/>
        <v>19206.719999999998</v>
      </c>
      <c r="F70" s="34">
        <f t="shared" si="2"/>
        <v>22087.727999999996</v>
      </c>
      <c r="G70" s="35">
        <f t="shared" si="3"/>
        <v>25400.887199999994</v>
      </c>
      <c r="H70" s="35">
        <f t="shared" si="4"/>
        <v>30481.06463999999</v>
      </c>
      <c r="I70" s="36">
        <f t="shared" si="5"/>
        <v>59742.88669439998</v>
      </c>
      <c r="J70" s="18">
        <f t="shared" si="6"/>
        <v>86029.75683993597</v>
      </c>
      <c r="K70" s="18">
        <f t="shared" si="7"/>
        <v>129044.63525990395</v>
      </c>
      <c r="L70" s="37">
        <f t="shared" si="8"/>
        <v>169048.47219047416</v>
      </c>
    </row>
    <row r="71" spans="1:12" ht="30" customHeight="1">
      <c r="A71" s="30" t="s">
        <v>157</v>
      </c>
      <c r="B71" s="31" t="s">
        <v>158</v>
      </c>
      <c r="C71" s="32">
        <v>13680</v>
      </c>
      <c r="D71" s="33">
        <f t="shared" si="0"/>
        <v>16005.599999999999</v>
      </c>
      <c r="E71" s="33">
        <f t="shared" si="1"/>
        <v>19206.719999999998</v>
      </c>
      <c r="F71" s="34">
        <f t="shared" si="2"/>
        <v>22087.727999999996</v>
      </c>
      <c r="G71" s="35">
        <f t="shared" si="3"/>
        <v>25400.887199999994</v>
      </c>
      <c r="H71" s="35">
        <f t="shared" si="4"/>
        <v>30481.06463999999</v>
      </c>
      <c r="I71" s="36">
        <f t="shared" si="5"/>
        <v>59742.88669439998</v>
      </c>
      <c r="J71" s="18">
        <f t="shared" si="6"/>
        <v>86029.75683993597</v>
      </c>
      <c r="K71" s="18">
        <f t="shared" si="7"/>
        <v>129044.63525990395</v>
      </c>
      <c r="L71" s="37">
        <f t="shared" si="8"/>
        <v>169048.47219047416</v>
      </c>
    </row>
    <row r="72" spans="1:12" ht="27" customHeight="1">
      <c r="A72" s="30" t="s">
        <v>159</v>
      </c>
      <c r="B72" s="31" t="s">
        <v>160</v>
      </c>
      <c r="C72" s="32">
        <v>7200</v>
      </c>
      <c r="D72" s="33">
        <f t="shared" si="0"/>
        <v>8424</v>
      </c>
      <c r="E72" s="33">
        <f t="shared" si="1"/>
        <v>10108.8</v>
      </c>
      <c r="F72" s="34">
        <f t="shared" si="2"/>
        <v>11625.119999999999</v>
      </c>
      <c r="G72" s="35">
        <f t="shared" si="3"/>
        <v>13368.887999999997</v>
      </c>
      <c r="H72" s="35">
        <f t="shared" si="4"/>
        <v>16042.665599999997</v>
      </c>
      <c r="I72" s="36">
        <f t="shared" si="5"/>
        <v>31443.62457599999</v>
      </c>
      <c r="J72" s="18">
        <f t="shared" si="6"/>
        <v>45278.81938943999</v>
      </c>
      <c r="K72" s="18">
        <f t="shared" si="7"/>
        <v>67918.22908415998</v>
      </c>
      <c r="L72" s="37">
        <f t="shared" si="8"/>
        <v>88972.88010024956</v>
      </c>
    </row>
    <row r="73" spans="1:12" ht="26.25" customHeight="1">
      <c r="A73" s="30" t="s">
        <v>161</v>
      </c>
      <c r="B73" s="31" t="s">
        <v>162</v>
      </c>
      <c r="C73" s="32">
        <v>5760</v>
      </c>
      <c r="D73" s="33">
        <f t="shared" si="0"/>
        <v>6739.2</v>
      </c>
      <c r="E73" s="33">
        <f t="shared" si="1"/>
        <v>8087.039999999999</v>
      </c>
      <c r="F73" s="34">
        <f t="shared" si="2"/>
        <v>9300.095999999998</v>
      </c>
      <c r="G73" s="35">
        <f t="shared" si="3"/>
        <v>10695.110399999996</v>
      </c>
      <c r="H73" s="35">
        <f t="shared" si="4"/>
        <v>12834.132479999995</v>
      </c>
      <c r="I73" s="36">
        <f t="shared" si="5"/>
        <v>25154.89966079999</v>
      </c>
      <c r="J73" s="18">
        <f t="shared" si="6"/>
        <v>36223.05551155199</v>
      </c>
      <c r="K73" s="18">
        <f t="shared" si="7"/>
        <v>54334.58326732798</v>
      </c>
      <c r="L73" s="37">
        <f t="shared" si="8"/>
        <v>71178.30408019965</v>
      </c>
    </row>
    <row r="74" spans="1:12" ht="12.75">
      <c r="A74" s="30" t="s">
        <v>163</v>
      </c>
      <c r="B74" s="31" t="s">
        <v>164</v>
      </c>
      <c r="C74" s="32">
        <v>15120</v>
      </c>
      <c r="D74" s="33">
        <f t="shared" si="0"/>
        <v>17690.399999999998</v>
      </c>
      <c r="E74" s="33">
        <f t="shared" si="1"/>
        <v>21228.479999999996</v>
      </c>
      <c r="F74" s="34">
        <f t="shared" si="2"/>
        <v>24412.751999999993</v>
      </c>
      <c r="G74" s="35">
        <f t="shared" si="3"/>
        <v>28074.66479999999</v>
      </c>
      <c r="H74" s="35">
        <f t="shared" si="4"/>
        <v>33689.59775999999</v>
      </c>
      <c r="I74" s="36">
        <f t="shared" si="5"/>
        <v>66031.61160959998</v>
      </c>
      <c r="J74" s="18">
        <f t="shared" si="6"/>
        <v>95085.52071782397</v>
      </c>
      <c r="K74" s="18">
        <f t="shared" si="7"/>
        <v>142628.28107673593</v>
      </c>
      <c r="L74" s="37">
        <f t="shared" si="8"/>
        <v>186843.04821052408</v>
      </c>
    </row>
    <row r="75" spans="1:12" ht="27.75" customHeight="1">
      <c r="A75" s="30" t="s">
        <v>165</v>
      </c>
      <c r="B75" s="31" t="s">
        <v>166</v>
      </c>
      <c r="C75" s="32">
        <v>18720</v>
      </c>
      <c r="D75" s="33">
        <f t="shared" si="0"/>
        <v>21902.399999999998</v>
      </c>
      <c r="E75" s="33">
        <f t="shared" si="1"/>
        <v>26282.879999999997</v>
      </c>
      <c r="F75" s="34">
        <f t="shared" si="2"/>
        <v>30225.311999999994</v>
      </c>
      <c r="G75" s="35">
        <f t="shared" si="3"/>
        <v>34759.108799999995</v>
      </c>
      <c r="H75" s="35">
        <f t="shared" si="4"/>
        <v>41710.93055999999</v>
      </c>
      <c r="I75" s="36">
        <f t="shared" si="5"/>
        <v>81753.42389759999</v>
      </c>
      <c r="J75" s="18">
        <f t="shared" si="6"/>
        <v>117724.930412544</v>
      </c>
      <c r="K75" s="18">
        <f t="shared" si="7"/>
        <v>176587.395618816</v>
      </c>
      <c r="L75" s="37">
        <f t="shared" si="8"/>
        <v>231329.48826064897</v>
      </c>
    </row>
    <row r="76" spans="1:12" ht="27" customHeight="1">
      <c r="A76" s="30" t="s">
        <v>167</v>
      </c>
      <c r="B76" s="31" t="s">
        <v>168</v>
      </c>
      <c r="C76" s="32">
        <v>21600</v>
      </c>
      <c r="D76" s="33">
        <f t="shared" si="0"/>
        <v>25272</v>
      </c>
      <c r="E76" s="33">
        <f t="shared" si="1"/>
        <v>30326.399999999998</v>
      </c>
      <c r="F76" s="34">
        <f t="shared" si="2"/>
        <v>34875.35999999999</v>
      </c>
      <c r="G76" s="35">
        <f t="shared" si="3"/>
        <v>40106.66399999999</v>
      </c>
      <c r="H76" s="35">
        <f t="shared" si="4"/>
        <v>48127.996799999986</v>
      </c>
      <c r="I76" s="36">
        <f t="shared" si="5"/>
        <v>94330.87372799998</v>
      </c>
      <c r="J76" s="18">
        <f t="shared" si="6"/>
        <v>135836.45816831995</v>
      </c>
      <c r="K76" s="18">
        <f t="shared" si="7"/>
        <v>203754.68725247993</v>
      </c>
      <c r="L76" s="37">
        <f t="shared" si="8"/>
        <v>266918.6403007487</v>
      </c>
    </row>
    <row r="77" spans="1:12" ht="29.25" customHeight="1">
      <c r="A77" s="30" t="s">
        <v>169</v>
      </c>
      <c r="B77" s="31" t="s">
        <v>170</v>
      </c>
      <c r="C77" s="32">
        <v>21600</v>
      </c>
      <c r="D77" s="33">
        <f t="shared" si="0"/>
        <v>25272</v>
      </c>
      <c r="E77" s="33">
        <f t="shared" si="1"/>
        <v>30326.399999999998</v>
      </c>
      <c r="F77" s="34">
        <f t="shared" si="2"/>
        <v>34875.35999999999</v>
      </c>
      <c r="G77" s="35">
        <f t="shared" si="3"/>
        <v>40106.66399999999</v>
      </c>
      <c r="H77" s="35">
        <f t="shared" si="4"/>
        <v>48127.996799999986</v>
      </c>
      <c r="I77" s="36">
        <f t="shared" si="5"/>
        <v>94330.87372799998</v>
      </c>
      <c r="J77" s="18">
        <f t="shared" si="6"/>
        <v>135836.45816831995</v>
      </c>
      <c r="K77" s="18">
        <f t="shared" si="7"/>
        <v>203754.68725247993</v>
      </c>
      <c r="L77" s="37">
        <f t="shared" si="8"/>
        <v>266918.6403007487</v>
      </c>
    </row>
    <row r="78" spans="1:12" ht="15" customHeight="1">
      <c r="A78" s="30" t="s">
        <v>171</v>
      </c>
      <c r="B78" s="31" t="s">
        <v>172</v>
      </c>
      <c r="C78" s="32">
        <v>12022.56</v>
      </c>
      <c r="D78" s="33">
        <f t="shared" si="0"/>
        <v>14066.395199999999</v>
      </c>
      <c r="E78" s="33">
        <f t="shared" si="1"/>
        <v>16879.674239999997</v>
      </c>
      <c r="F78" s="34">
        <f t="shared" si="2"/>
        <v>19411.625375999996</v>
      </c>
      <c r="G78" s="35">
        <f t="shared" si="3"/>
        <v>22323.369182399994</v>
      </c>
      <c r="H78" s="35">
        <f t="shared" si="4"/>
        <v>26788.04301887999</v>
      </c>
      <c r="I78" s="36">
        <f t="shared" si="5"/>
        <v>52504.564317004784</v>
      </c>
      <c r="J78" s="18">
        <f t="shared" si="6"/>
        <v>75606.5726164869</v>
      </c>
      <c r="K78" s="18">
        <f t="shared" si="7"/>
        <v>113409.85892473035</v>
      </c>
      <c r="L78" s="37">
        <f t="shared" si="8"/>
        <v>148566.91519139675</v>
      </c>
    </row>
    <row r="79" spans="1:12" ht="18.75" customHeight="1">
      <c r="A79" s="30" t="s">
        <v>173</v>
      </c>
      <c r="B79" s="31" t="s">
        <v>174</v>
      </c>
      <c r="C79" s="32">
        <v>2880</v>
      </c>
      <c r="D79" s="33">
        <f t="shared" si="0"/>
        <v>3369.6</v>
      </c>
      <c r="E79" s="33">
        <f t="shared" si="1"/>
        <v>4043.5199999999995</v>
      </c>
      <c r="F79" s="34">
        <f t="shared" si="2"/>
        <v>4650.047999999999</v>
      </c>
      <c r="G79" s="35">
        <f t="shared" si="3"/>
        <v>5347.555199999998</v>
      </c>
      <c r="H79" s="35">
        <f t="shared" si="4"/>
        <v>6417.066239999997</v>
      </c>
      <c r="I79" s="36">
        <f t="shared" si="5"/>
        <v>12577.449830399995</v>
      </c>
      <c r="J79" s="18">
        <f t="shared" si="6"/>
        <v>18111.527755775995</v>
      </c>
      <c r="K79" s="18">
        <f t="shared" si="7"/>
        <v>27167.29163366399</v>
      </c>
      <c r="L79" s="37">
        <f t="shared" si="8"/>
        <v>35589.15204009983</v>
      </c>
    </row>
    <row r="80" spans="1:12" ht="54.75" customHeight="1">
      <c r="A80" s="30" t="s">
        <v>175</v>
      </c>
      <c r="B80" s="31" t="s">
        <v>176</v>
      </c>
      <c r="C80" s="32">
        <v>1728</v>
      </c>
      <c r="D80" s="33">
        <f t="shared" si="0"/>
        <v>2021.7599999999998</v>
      </c>
      <c r="E80" s="33">
        <f t="shared" si="1"/>
        <v>2426.1119999999996</v>
      </c>
      <c r="F80" s="34">
        <f t="shared" si="2"/>
        <v>2790.028799999999</v>
      </c>
      <c r="G80" s="35">
        <f t="shared" si="3"/>
        <v>3208.5331199999987</v>
      </c>
      <c r="H80" s="35">
        <f t="shared" si="4"/>
        <v>3850.239743999998</v>
      </c>
      <c r="I80" s="36">
        <f t="shared" si="5"/>
        <v>7546.469898239996</v>
      </c>
      <c r="J80" s="18">
        <f t="shared" si="6"/>
        <v>10866.916653465594</v>
      </c>
      <c r="K80" s="18">
        <f t="shared" si="7"/>
        <v>16300.37498019839</v>
      </c>
      <c r="L80" s="37">
        <f t="shared" si="8"/>
        <v>21353.491224059893</v>
      </c>
    </row>
    <row r="81" spans="1:12" ht="18" customHeight="1">
      <c r="A81" s="30" t="s">
        <v>177</v>
      </c>
      <c r="B81" s="31" t="s">
        <v>178</v>
      </c>
      <c r="C81" s="32">
        <v>601.1280000000002</v>
      </c>
      <c r="D81" s="33">
        <f t="shared" si="0"/>
        <v>703.3197600000001</v>
      </c>
      <c r="E81" s="33">
        <f t="shared" si="1"/>
        <v>843.9837120000001</v>
      </c>
      <c r="F81" s="34">
        <f t="shared" si="2"/>
        <v>970.5812688</v>
      </c>
      <c r="G81" s="35">
        <f t="shared" si="3"/>
        <v>1116.1684591199999</v>
      </c>
      <c r="H81" s="35">
        <f t="shared" si="4"/>
        <v>1339.4021509439997</v>
      </c>
      <c r="I81" s="36">
        <f t="shared" si="5"/>
        <v>2625.2282158502394</v>
      </c>
      <c r="J81" s="18">
        <f t="shared" si="6"/>
        <v>3780.328630824345</v>
      </c>
      <c r="K81" s="18">
        <f t="shared" si="7"/>
        <v>5670.492946236518</v>
      </c>
      <c r="L81" s="37">
        <f t="shared" si="8"/>
        <v>7428.345759569838</v>
      </c>
    </row>
    <row r="82" spans="1:12" ht="15.75" customHeight="1">
      <c r="A82" s="30" t="s">
        <v>179</v>
      </c>
      <c r="B82" s="31" t="s">
        <v>180</v>
      </c>
      <c r="C82" s="32">
        <v>601.1280000000002</v>
      </c>
      <c r="D82" s="33">
        <f t="shared" si="0"/>
        <v>703.3197600000001</v>
      </c>
      <c r="E82" s="33">
        <f t="shared" si="1"/>
        <v>843.9837120000001</v>
      </c>
      <c r="F82" s="34">
        <f t="shared" si="2"/>
        <v>970.5812688</v>
      </c>
      <c r="G82" s="35">
        <f t="shared" si="3"/>
        <v>1116.1684591199999</v>
      </c>
      <c r="H82" s="35">
        <f t="shared" si="4"/>
        <v>1339.4021509439997</v>
      </c>
      <c r="I82" s="36">
        <f t="shared" si="5"/>
        <v>2625.2282158502394</v>
      </c>
      <c r="J82" s="18">
        <f t="shared" si="6"/>
        <v>3780.328630824345</v>
      </c>
      <c r="K82" s="18">
        <f t="shared" si="7"/>
        <v>5670.492946236518</v>
      </c>
      <c r="L82" s="37">
        <f t="shared" si="8"/>
        <v>7428.345759569838</v>
      </c>
    </row>
    <row r="83" spans="1:12" ht="15.75" customHeight="1">
      <c r="A83" s="30" t="s">
        <v>181</v>
      </c>
      <c r="B83" s="31" t="s">
        <v>182</v>
      </c>
      <c r="C83" s="32">
        <v>273.24</v>
      </c>
      <c r="D83" s="33">
        <f t="shared" si="0"/>
        <v>319.69079999999997</v>
      </c>
      <c r="E83" s="33">
        <f t="shared" si="1"/>
        <v>383.62895999999995</v>
      </c>
      <c r="F83" s="34">
        <f t="shared" si="2"/>
        <v>441.1733039999999</v>
      </c>
      <c r="G83" s="35">
        <f t="shared" si="3"/>
        <v>507.3492995999999</v>
      </c>
      <c r="H83" s="35">
        <f t="shared" si="4"/>
        <v>608.8191595199999</v>
      </c>
      <c r="I83" s="36">
        <f t="shared" si="5"/>
        <v>1193.2855526591998</v>
      </c>
      <c r="J83" s="18">
        <f t="shared" si="6"/>
        <v>1718.3311958292477</v>
      </c>
      <c r="K83" s="18">
        <f t="shared" si="7"/>
        <v>2577.4967937438714</v>
      </c>
      <c r="L83" s="37">
        <f t="shared" si="8"/>
        <v>3376.5207998044716</v>
      </c>
    </row>
    <row r="84" spans="1:12" ht="12.75">
      <c r="A84" s="30" t="s">
        <v>183</v>
      </c>
      <c r="B84" s="31" t="s">
        <v>184</v>
      </c>
      <c r="C84" s="32">
        <v>720</v>
      </c>
      <c r="D84" s="33">
        <f t="shared" si="0"/>
        <v>842.4</v>
      </c>
      <c r="E84" s="33">
        <f t="shared" si="1"/>
        <v>1010.8799999999999</v>
      </c>
      <c r="F84" s="34">
        <f t="shared" si="2"/>
        <v>1162.5119999999997</v>
      </c>
      <c r="G84" s="35">
        <f t="shared" si="3"/>
        <v>1336.8887999999995</v>
      </c>
      <c r="H84" s="35">
        <f t="shared" si="4"/>
        <v>1604.2665599999993</v>
      </c>
      <c r="I84" s="36">
        <f t="shared" si="5"/>
        <v>3144.362457599999</v>
      </c>
      <c r="J84" s="18">
        <f t="shared" si="6"/>
        <v>4527.881938943999</v>
      </c>
      <c r="K84" s="18">
        <f t="shared" si="7"/>
        <v>6791.8229084159975</v>
      </c>
      <c r="L84" s="37">
        <f t="shared" si="8"/>
        <v>8897.288010024957</v>
      </c>
    </row>
    <row r="85" spans="1:12" ht="12.75">
      <c r="A85" s="30" t="s">
        <v>185</v>
      </c>
      <c r="B85" s="31" t="s">
        <v>186</v>
      </c>
      <c r="C85" s="32">
        <v>648</v>
      </c>
      <c r="D85" s="33">
        <f t="shared" si="0"/>
        <v>758.16</v>
      </c>
      <c r="E85" s="33">
        <f t="shared" si="1"/>
        <v>909.7919999999999</v>
      </c>
      <c r="F85" s="34">
        <f t="shared" si="2"/>
        <v>1046.2607999999998</v>
      </c>
      <c r="G85" s="35">
        <f t="shared" si="3"/>
        <v>1203.1999199999996</v>
      </c>
      <c r="H85" s="35">
        <f t="shared" si="4"/>
        <v>1443.8399039999995</v>
      </c>
      <c r="I85" s="36">
        <f t="shared" si="5"/>
        <v>2829.926211839999</v>
      </c>
      <c r="J85" s="18">
        <f t="shared" si="6"/>
        <v>4075.0937450495985</v>
      </c>
      <c r="K85" s="18">
        <f t="shared" si="7"/>
        <v>6112.640617574398</v>
      </c>
      <c r="L85" s="37">
        <f t="shared" si="8"/>
        <v>8007.559209022461</v>
      </c>
    </row>
    <row r="86" spans="1:12" ht="12.75" customHeight="1">
      <c r="A86" s="30" t="s">
        <v>187</v>
      </c>
      <c r="B86" s="31" t="s">
        <v>188</v>
      </c>
      <c r="C86" s="32">
        <v>720</v>
      </c>
      <c r="D86" s="33">
        <f t="shared" si="0"/>
        <v>842.4</v>
      </c>
      <c r="E86" s="33">
        <f t="shared" si="1"/>
        <v>1010.8799999999999</v>
      </c>
      <c r="F86" s="34">
        <f t="shared" si="2"/>
        <v>1162.5119999999997</v>
      </c>
      <c r="G86" s="35">
        <f t="shared" si="3"/>
        <v>1336.8887999999995</v>
      </c>
      <c r="H86" s="35">
        <f t="shared" si="4"/>
        <v>1604.2665599999993</v>
      </c>
      <c r="I86" s="36">
        <f t="shared" si="5"/>
        <v>3144.362457599999</v>
      </c>
      <c r="J86" s="18">
        <f t="shared" si="6"/>
        <v>4527.881938943999</v>
      </c>
      <c r="K86" s="18">
        <f t="shared" si="7"/>
        <v>6791.8229084159975</v>
      </c>
      <c r="L86" s="37">
        <f t="shared" si="8"/>
        <v>8897.288010024957</v>
      </c>
    </row>
    <row r="87" spans="1:12" ht="12.75">
      <c r="A87" s="30" t="s">
        <v>189</v>
      </c>
      <c r="B87" s="31" t="s">
        <v>190</v>
      </c>
      <c r="C87" s="32">
        <v>576</v>
      </c>
      <c r="D87" s="33">
        <f t="shared" si="0"/>
        <v>673.92</v>
      </c>
      <c r="E87" s="33">
        <f t="shared" si="1"/>
        <v>808.704</v>
      </c>
      <c r="F87" s="34">
        <f t="shared" si="2"/>
        <v>930.0095999999999</v>
      </c>
      <c r="G87" s="35">
        <f t="shared" si="3"/>
        <v>1069.5110399999999</v>
      </c>
      <c r="H87" s="35">
        <f t="shared" si="4"/>
        <v>1283.4132479999998</v>
      </c>
      <c r="I87" s="36">
        <f t="shared" si="5"/>
        <v>2515.4899660799997</v>
      </c>
      <c r="J87" s="18">
        <f t="shared" si="6"/>
        <v>3622.3055511551997</v>
      </c>
      <c r="K87" s="18">
        <f t="shared" si="7"/>
        <v>5433.4583267328</v>
      </c>
      <c r="L87" s="37">
        <f t="shared" si="8"/>
        <v>7117.830408019968</v>
      </c>
    </row>
    <row r="88" spans="1:12" ht="15.75" customHeight="1">
      <c r="A88" s="30" t="s">
        <v>191</v>
      </c>
      <c r="B88" s="31" t="s">
        <v>192</v>
      </c>
      <c r="C88" s="32">
        <v>1008</v>
      </c>
      <c r="D88" s="33">
        <f t="shared" si="0"/>
        <v>1179.36</v>
      </c>
      <c r="E88" s="33">
        <f t="shared" si="1"/>
        <v>1415.2319999999997</v>
      </c>
      <c r="F88" s="34">
        <f t="shared" si="2"/>
        <v>1627.5167999999996</v>
      </c>
      <c r="G88" s="35">
        <f t="shared" si="3"/>
        <v>1871.6443199999994</v>
      </c>
      <c r="H88" s="35">
        <f t="shared" si="4"/>
        <v>2245.973183999999</v>
      </c>
      <c r="I88" s="36">
        <f t="shared" si="5"/>
        <v>4402.1074406399985</v>
      </c>
      <c r="J88" s="18">
        <f t="shared" si="6"/>
        <v>6339.034714521597</v>
      </c>
      <c r="K88" s="18">
        <f t="shared" si="7"/>
        <v>9508.552071782397</v>
      </c>
      <c r="L88" s="37">
        <f t="shared" si="8"/>
        <v>12456.20321403494</v>
      </c>
    </row>
    <row r="89" spans="1:12" ht="14.25" customHeight="1">
      <c r="A89" s="30" t="s">
        <v>193</v>
      </c>
      <c r="B89" s="31" t="s">
        <v>194</v>
      </c>
      <c r="C89" s="32">
        <v>2160</v>
      </c>
      <c r="D89" s="33">
        <f t="shared" si="0"/>
        <v>2527.2</v>
      </c>
      <c r="E89" s="33">
        <f t="shared" si="1"/>
        <v>3032.64</v>
      </c>
      <c r="F89" s="34">
        <f t="shared" si="2"/>
        <v>3487.5359999999996</v>
      </c>
      <c r="G89" s="35">
        <f t="shared" si="3"/>
        <v>4010.666399999999</v>
      </c>
      <c r="H89" s="35">
        <f t="shared" si="4"/>
        <v>4812.799679999999</v>
      </c>
      <c r="I89" s="36">
        <f t="shared" si="5"/>
        <v>9433.087372799999</v>
      </c>
      <c r="J89" s="18">
        <f t="shared" si="6"/>
        <v>13583.645816831999</v>
      </c>
      <c r="K89" s="18">
        <f t="shared" si="7"/>
        <v>20375.468725248</v>
      </c>
      <c r="L89" s="37">
        <f t="shared" si="8"/>
        <v>26691.86403007488</v>
      </c>
    </row>
    <row r="90" spans="1:12" ht="16.5" customHeight="1">
      <c r="A90" s="30" t="s">
        <v>195</v>
      </c>
      <c r="B90" s="31" t="s">
        <v>196</v>
      </c>
      <c r="C90" s="32">
        <v>3600</v>
      </c>
      <c r="D90" s="33">
        <f t="shared" si="0"/>
        <v>4212</v>
      </c>
      <c r="E90" s="33">
        <f t="shared" si="1"/>
        <v>5054.4</v>
      </c>
      <c r="F90" s="34">
        <f t="shared" si="2"/>
        <v>5812.5599999999995</v>
      </c>
      <c r="G90" s="35">
        <f t="shared" si="3"/>
        <v>6684.443999999999</v>
      </c>
      <c r="H90" s="35">
        <f t="shared" si="4"/>
        <v>8021.332799999998</v>
      </c>
      <c r="I90" s="36">
        <f t="shared" si="5"/>
        <v>15721.812287999996</v>
      </c>
      <c r="J90" s="18">
        <f t="shared" si="6"/>
        <v>22639.409694719994</v>
      </c>
      <c r="K90" s="18">
        <f t="shared" si="7"/>
        <v>33959.11454207999</v>
      </c>
      <c r="L90" s="37">
        <f t="shared" si="8"/>
        <v>44486.44005012478</v>
      </c>
    </row>
    <row r="91" spans="1:12" ht="15" customHeight="1">
      <c r="A91" s="30" t="s">
        <v>197</v>
      </c>
      <c r="B91" s="31" t="s">
        <v>198</v>
      </c>
      <c r="C91" s="32">
        <v>648</v>
      </c>
      <c r="D91" s="33">
        <f t="shared" si="0"/>
        <v>758.16</v>
      </c>
      <c r="E91" s="33">
        <f t="shared" si="1"/>
        <v>909.7919999999999</v>
      </c>
      <c r="F91" s="34">
        <f t="shared" si="2"/>
        <v>1046.2607999999998</v>
      </c>
      <c r="G91" s="35">
        <f t="shared" si="3"/>
        <v>1203.1999199999996</v>
      </c>
      <c r="H91" s="35">
        <f t="shared" si="4"/>
        <v>1443.8399039999995</v>
      </c>
      <c r="I91" s="36">
        <f t="shared" si="5"/>
        <v>2829.926211839999</v>
      </c>
      <c r="J91" s="18">
        <f t="shared" si="6"/>
        <v>4075.0937450495985</v>
      </c>
      <c r="K91" s="18">
        <f t="shared" si="7"/>
        <v>6112.640617574398</v>
      </c>
      <c r="L91" s="37">
        <f t="shared" si="8"/>
        <v>8007.559209022461</v>
      </c>
    </row>
    <row r="92" spans="1:12" ht="16.5" customHeight="1">
      <c r="A92" s="30" t="s">
        <v>199</v>
      </c>
      <c r="B92" s="31" t="s">
        <v>200</v>
      </c>
      <c r="C92" s="32">
        <v>576</v>
      </c>
      <c r="D92" s="33">
        <f t="shared" si="0"/>
        <v>673.92</v>
      </c>
      <c r="E92" s="33">
        <f t="shared" si="1"/>
        <v>808.704</v>
      </c>
      <c r="F92" s="34">
        <f t="shared" si="2"/>
        <v>930.0095999999999</v>
      </c>
      <c r="G92" s="35">
        <f t="shared" si="3"/>
        <v>1069.5110399999999</v>
      </c>
      <c r="H92" s="35">
        <f t="shared" si="4"/>
        <v>1283.4132479999998</v>
      </c>
      <c r="I92" s="36">
        <f t="shared" si="5"/>
        <v>2515.4899660799997</v>
      </c>
      <c r="J92" s="18">
        <f t="shared" si="6"/>
        <v>3622.3055511551997</v>
      </c>
      <c r="K92" s="18">
        <f t="shared" si="7"/>
        <v>5433.4583267328</v>
      </c>
      <c r="L92" s="37">
        <f t="shared" si="8"/>
        <v>7117.830408019968</v>
      </c>
    </row>
    <row r="93" spans="1:12" ht="12.75">
      <c r="A93" s="30" t="s">
        <v>201</v>
      </c>
      <c r="B93" s="31" t="s">
        <v>202</v>
      </c>
      <c r="C93" s="32">
        <v>432</v>
      </c>
      <c r="D93" s="33">
        <f t="shared" si="0"/>
        <v>505.43999999999994</v>
      </c>
      <c r="E93" s="33">
        <f t="shared" si="1"/>
        <v>606.5279999999999</v>
      </c>
      <c r="F93" s="34">
        <f t="shared" si="2"/>
        <v>697.5071999999998</v>
      </c>
      <c r="G93" s="35">
        <f t="shared" si="3"/>
        <v>802.1332799999997</v>
      </c>
      <c r="H93" s="35">
        <f t="shared" si="4"/>
        <v>962.5599359999995</v>
      </c>
      <c r="I93" s="36">
        <f t="shared" si="5"/>
        <v>1886.617474559999</v>
      </c>
      <c r="J93" s="18">
        <f t="shared" si="6"/>
        <v>2716.7291633663986</v>
      </c>
      <c r="K93" s="18">
        <f t="shared" si="7"/>
        <v>4075.0937450495976</v>
      </c>
      <c r="L93" s="37">
        <f t="shared" si="8"/>
        <v>5338.372806014973</v>
      </c>
    </row>
    <row r="94" spans="1:12" ht="12.75">
      <c r="A94" s="30" t="s">
        <v>203</v>
      </c>
      <c r="B94" s="31" t="s">
        <v>204</v>
      </c>
      <c r="C94" s="32">
        <v>864</v>
      </c>
      <c r="D94" s="33">
        <f t="shared" si="0"/>
        <v>1010.8799999999999</v>
      </c>
      <c r="E94" s="33">
        <f t="shared" si="1"/>
        <v>1213.0559999999998</v>
      </c>
      <c r="F94" s="34">
        <f t="shared" si="2"/>
        <v>1395.0143999999996</v>
      </c>
      <c r="G94" s="35">
        <f t="shared" si="3"/>
        <v>1604.2665599999993</v>
      </c>
      <c r="H94" s="35">
        <f t="shared" si="4"/>
        <v>1925.119871999999</v>
      </c>
      <c r="I94" s="36">
        <f t="shared" si="5"/>
        <v>3773.234949119998</v>
      </c>
      <c r="J94" s="18">
        <f t="shared" si="6"/>
        <v>5433.458326732797</v>
      </c>
      <c r="K94" s="18">
        <f t="shared" si="7"/>
        <v>8150.187490099195</v>
      </c>
      <c r="L94" s="37">
        <f t="shared" si="8"/>
        <v>10676.745612029947</v>
      </c>
    </row>
    <row r="95" spans="1:12" ht="19.5" customHeight="1">
      <c r="A95" s="30" t="s">
        <v>205</v>
      </c>
      <c r="B95" s="31" t="s">
        <v>206</v>
      </c>
      <c r="C95" s="32">
        <v>601.1280000000002</v>
      </c>
      <c r="D95" s="33">
        <f t="shared" si="0"/>
        <v>703.3197600000001</v>
      </c>
      <c r="E95" s="33">
        <f t="shared" si="1"/>
        <v>843.9837120000001</v>
      </c>
      <c r="F95" s="34">
        <f t="shared" si="2"/>
        <v>970.5812688</v>
      </c>
      <c r="G95" s="35">
        <f t="shared" si="3"/>
        <v>1116.1684591199999</v>
      </c>
      <c r="H95" s="35">
        <f t="shared" si="4"/>
        <v>1339.4021509439997</v>
      </c>
      <c r="I95" s="36">
        <f t="shared" si="5"/>
        <v>2625.2282158502394</v>
      </c>
      <c r="J95" s="18">
        <f t="shared" si="6"/>
        <v>3780.328630824345</v>
      </c>
      <c r="K95" s="18">
        <f t="shared" si="7"/>
        <v>5670.492946236518</v>
      </c>
      <c r="L95" s="37">
        <f t="shared" si="8"/>
        <v>7428.345759569838</v>
      </c>
    </row>
    <row r="96" spans="1:12" ht="16.5" customHeight="1">
      <c r="A96" s="30" t="s">
        <v>207</v>
      </c>
      <c r="B96" s="31" t="s">
        <v>208</v>
      </c>
      <c r="C96" s="32">
        <v>720</v>
      </c>
      <c r="D96" s="33">
        <f t="shared" si="0"/>
        <v>842.4</v>
      </c>
      <c r="E96" s="33">
        <f t="shared" si="1"/>
        <v>1010.8799999999999</v>
      </c>
      <c r="F96" s="34">
        <f t="shared" si="2"/>
        <v>1162.5119999999997</v>
      </c>
      <c r="G96" s="35">
        <f t="shared" si="3"/>
        <v>1336.8887999999995</v>
      </c>
      <c r="H96" s="35">
        <f t="shared" si="4"/>
        <v>1604.2665599999993</v>
      </c>
      <c r="I96" s="36">
        <f t="shared" si="5"/>
        <v>3144.362457599999</v>
      </c>
      <c r="J96" s="18">
        <f t="shared" si="6"/>
        <v>4527.881938943999</v>
      </c>
      <c r="K96" s="18">
        <f t="shared" si="7"/>
        <v>6791.8229084159975</v>
      </c>
      <c r="L96" s="37">
        <f t="shared" si="8"/>
        <v>8897.288010024957</v>
      </c>
    </row>
    <row r="97" spans="1:12" ht="25.5" customHeight="1">
      <c r="A97" s="30" t="s">
        <v>209</v>
      </c>
      <c r="B97" s="31" t="s">
        <v>210</v>
      </c>
      <c r="C97" s="32">
        <v>1402.632</v>
      </c>
      <c r="D97" s="33">
        <f t="shared" si="0"/>
        <v>1641.07944</v>
      </c>
      <c r="E97" s="33">
        <f t="shared" si="1"/>
        <v>1969.295328</v>
      </c>
      <c r="F97" s="34">
        <f t="shared" si="2"/>
        <v>2264.6896272</v>
      </c>
      <c r="G97" s="35">
        <f t="shared" si="3"/>
        <v>2604.3930712799997</v>
      </c>
      <c r="H97" s="35">
        <f t="shared" si="4"/>
        <v>3125.2716855359995</v>
      </c>
      <c r="I97" s="36">
        <f t="shared" si="5"/>
        <v>6125.532503650559</v>
      </c>
      <c r="J97" s="18">
        <f t="shared" si="6"/>
        <v>8820.766805256804</v>
      </c>
      <c r="K97" s="18">
        <f t="shared" si="7"/>
        <v>13231.150207885206</v>
      </c>
      <c r="L97" s="37">
        <f t="shared" si="8"/>
        <v>17332.80677232962</v>
      </c>
    </row>
    <row r="98" spans="1:12" ht="56.25" customHeight="1">
      <c r="A98" s="30" t="s">
        <v>211</v>
      </c>
      <c r="B98" s="31" t="s">
        <v>212</v>
      </c>
      <c r="C98" s="32">
        <v>1425.6</v>
      </c>
      <c r="D98" s="33">
        <f t="shared" si="0"/>
        <v>1667.9519999999998</v>
      </c>
      <c r="E98" s="33">
        <f t="shared" si="1"/>
        <v>2001.5423999999996</v>
      </c>
      <c r="F98" s="34">
        <f t="shared" si="2"/>
        <v>2301.773759999999</v>
      </c>
      <c r="G98" s="35">
        <f t="shared" si="3"/>
        <v>2647.0398239999986</v>
      </c>
      <c r="H98" s="35">
        <f t="shared" si="4"/>
        <v>3176.4477887999983</v>
      </c>
      <c r="I98" s="36">
        <f t="shared" si="5"/>
        <v>6225.837666047996</v>
      </c>
      <c r="J98" s="18">
        <f t="shared" si="6"/>
        <v>8965.206239109115</v>
      </c>
      <c r="K98" s="18">
        <f t="shared" si="7"/>
        <v>13447.809358663671</v>
      </c>
      <c r="L98" s="37">
        <f t="shared" si="8"/>
        <v>17616.630259849408</v>
      </c>
    </row>
    <row r="99" spans="1:12" ht="15" customHeight="1">
      <c r="A99" s="30" t="s">
        <v>213</v>
      </c>
      <c r="B99" s="31" t="s">
        <v>214</v>
      </c>
      <c r="C99" s="32">
        <v>720</v>
      </c>
      <c r="D99" s="33">
        <f t="shared" si="0"/>
        <v>842.4</v>
      </c>
      <c r="E99" s="33">
        <f t="shared" si="1"/>
        <v>1010.8799999999999</v>
      </c>
      <c r="F99" s="34">
        <f t="shared" si="2"/>
        <v>1162.5119999999997</v>
      </c>
      <c r="G99" s="35">
        <f t="shared" si="3"/>
        <v>1336.8887999999995</v>
      </c>
      <c r="H99" s="35">
        <f t="shared" si="4"/>
        <v>1604.2665599999993</v>
      </c>
      <c r="I99" s="36">
        <f t="shared" si="5"/>
        <v>3144.362457599999</v>
      </c>
      <c r="J99" s="18">
        <f t="shared" si="6"/>
        <v>4527.881938943999</v>
      </c>
      <c r="K99" s="18">
        <f t="shared" si="7"/>
        <v>6791.8229084159975</v>
      </c>
      <c r="L99" s="37">
        <f t="shared" si="8"/>
        <v>8897.288010024957</v>
      </c>
    </row>
    <row r="100" spans="1:12" ht="12.75">
      <c r="A100" s="30" t="s">
        <v>215</v>
      </c>
      <c r="B100" s="31" t="s">
        <v>216</v>
      </c>
      <c r="C100" s="32">
        <v>701.316</v>
      </c>
      <c r="D100" s="33">
        <f t="shared" si="0"/>
        <v>820.53972</v>
      </c>
      <c r="E100" s="33">
        <f t="shared" si="1"/>
        <v>984.647664</v>
      </c>
      <c r="F100" s="34">
        <f t="shared" si="2"/>
        <v>1132.3448136</v>
      </c>
      <c r="G100" s="35">
        <f t="shared" si="3"/>
        <v>1302.1965356399999</v>
      </c>
      <c r="H100" s="35">
        <f t="shared" si="4"/>
        <v>1562.6358427679997</v>
      </c>
      <c r="I100" s="36">
        <f t="shared" si="5"/>
        <v>3062.7662518252796</v>
      </c>
      <c r="J100" s="18">
        <f t="shared" si="6"/>
        <v>4410.383402628402</v>
      </c>
      <c r="K100" s="18">
        <f t="shared" si="7"/>
        <v>6615.575103942603</v>
      </c>
      <c r="L100" s="37">
        <f t="shared" si="8"/>
        <v>8666.40338616481</v>
      </c>
    </row>
    <row r="101" spans="1:12" ht="12.75">
      <c r="A101" s="30" t="s">
        <v>217</v>
      </c>
      <c r="B101" s="31" t="s">
        <v>218</v>
      </c>
      <c r="C101" s="32">
        <v>701.316</v>
      </c>
      <c r="D101" s="33">
        <f t="shared" si="0"/>
        <v>820.53972</v>
      </c>
      <c r="E101" s="33">
        <f t="shared" si="1"/>
        <v>984.647664</v>
      </c>
      <c r="F101" s="34">
        <f t="shared" si="2"/>
        <v>1132.3448136</v>
      </c>
      <c r="G101" s="35">
        <f t="shared" si="3"/>
        <v>1302.1965356399999</v>
      </c>
      <c r="H101" s="35">
        <f t="shared" si="4"/>
        <v>1562.6358427679997</v>
      </c>
      <c r="I101" s="36">
        <f t="shared" si="5"/>
        <v>3062.7662518252796</v>
      </c>
      <c r="J101" s="18">
        <f t="shared" si="6"/>
        <v>4410.383402628402</v>
      </c>
      <c r="K101" s="18">
        <f t="shared" si="7"/>
        <v>6615.575103942603</v>
      </c>
      <c r="L101" s="37">
        <f t="shared" si="8"/>
        <v>8666.40338616481</v>
      </c>
    </row>
    <row r="102" spans="1:12" ht="14.25" customHeight="1">
      <c r="A102" s="30" t="s">
        <v>219</v>
      </c>
      <c r="B102" s="31" t="s">
        <v>220</v>
      </c>
      <c r="C102" s="32">
        <v>7200</v>
      </c>
      <c r="D102" s="33">
        <f t="shared" si="0"/>
        <v>8424</v>
      </c>
      <c r="E102" s="33">
        <f t="shared" si="1"/>
        <v>10108.8</v>
      </c>
      <c r="F102" s="34">
        <f t="shared" si="2"/>
        <v>11625.119999999999</v>
      </c>
      <c r="G102" s="35">
        <f t="shared" si="3"/>
        <v>13368.887999999997</v>
      </c>
      <c r="H102" s="35">
        <f t="shared" si="4"/>
        <v>16042.665599999997</v>
      </c>
      <c r="I102" s="36">
        <f t="shared" si="5"/>
        <v>31443.62457599999</v>
      </c>
      <c r="J102" s="18">
        <f t="shared" si="6"/>
        <v>45278.81938943999</v>
      </c>
      <c r="K102" s="18">
        <f t="shared" si="7"/>
        <v>67918.22908415998</v>
      </c>
      <c r="L102" s="37">
        <f t="shared" si="8"/>
        <v>88972.88010024956</v>
      </c>
    </row>
    <row r="103" spans="1:12" ht="14.25" customHeight="1">
      <c r="A103" s="30" t="s">
        <v>221</v>
      </c>
      <c r="B103" s="31" t="s">
        <v>222</v>
      </c>
      <c r="C103" s="32">
        <v>720</v>
      </c>
      <c r="D103" s="33">
        <f t="shared" si="0"/>
        <v>842.4</v>
      </c>
      <c r="E103" s="33">
        <f t="shared" si="1"/>
        <v>1010.8799999999999</v>
      </c>
      <c r="F103" s="34">
        <f t="shared" si="2"/>
        <v>1162.5119999999997</v>
      </c>
      <c r="G103" s="35">
        <f t="shared" si="3"/>
        <v>1336.8887999999995</v>
      </c>
      <c r="H103" s="35">
        <f t="shared" si="4"/>
        <v>1604.2665599999993</v>
      </c>
      <c r="I103" s="36">
        <f t="shared" si="5"/>
        <v>3144.362457599999</v>
      </c>
      <c r="J103" s="18">
        <f t="shared" si="6"/>
        <v>4527.881938943999</v>
      </c>
      <c r="K103" s="18">
        <f t="shared" si="7"/>
        <v>6791.8229084159975</v>
      </c>
      <c r="L103" s="37">
        <f t="shared" si="8"/>
        <v>8897.288010024957</v>
      </c>
    </row>
    <row r="104" spans="1:12" ht="12.75">
      <c r="A104" s="30" t="s">
        <v>223</v>
      </c>
      <c r="B104" s="31" t="s">
        <v>224</v>
      </c>
      <c r="C104" s="32">
        <v>500.93999999999994</v>
      </c>
      <c r="D104" s="33">
        <f t="shared" si="0"/>
        <v>586.0997999999998</v>
      </c>
      <c r="E104" s="33">
        <f t="shared" si="1"/>
        <v>703.3197599999997</v>
      </c>
      <c r="F104" s="34">
        <f t="shared" si="2"/>
        <v>808.8177239999997</v>
      </c>
      <c r="G104" s="35">
        <f t="shared" si="3"/>
        <v>930.1403825999995</v>
      </c>
      <c r="H104" s="35">
        <f t="shared" si="4"/>
        <v>1116.1684591199994</v>
      </c>
      <c r="I104" s="36">
        <f t="shared" si="5"/>
        <v>2187.6901798751987</v>
      </c>
      <c r="J104" s="18">
        <f t="shared" si="6"/>
        <v>3150.273859020286</v>
      </c>
      <c r="K104" s="18">
        <f t="shared" si="7"/>
        <v>4725.410788530429</v>
      </c>
      <c r="L104" s="37">
        <f t="shared" si="8"/>
        <v>6190.2881329748625</v>
      </c>
    </row>
    <row r="105" spans="1:12" ht="24" customHeight="1">
      <c r="A105" s="38" t="s">
        <v>65</v>
      </c>
      <c r="B105" s="39" t="s">
        <v>225</v>
      </c>
      <c r="C105" s="32"/>
      <c r="D105" s="33"/>
      <c r="E105" s="33"/>
      <c r="F105" s="34">
        <f t="shared" si="2"/>
        <v>0</v>
      </c>
      <c r="G105" s="35"/>
      <c r="H105" s="35"/>
      <c r="I105" s="36"/>
      <c r="J105" s="18"/>
      <c r="K105" s="18"/>
      <c r="L105" s="37">
        <f t="shared" si="8"/>
        <v>0</v>
      </c>
    </row>
    <row r="106" spans="1:12" ht="12.75">
      <c r="A106" s="40" t="s">
        <v>226</v>
      </c>
      <c r="B106" s="39"/>
      <c r="C106" s="32"/>
      <c r="D106" s="33"/>
      <c r="E106" s="33"/>
      <c r="F106" s="34">
        <f t="shared" si="2"/>
        <v>0</v>
      </c>
      <c r="G106" s="35"/>
      <c r="H106" s="35"/>
      <c r="I106" s="36"/>
      <c r="J106" s="18"/>
      <c r="K106" s="18"/>
      <c r="L106" s="37">
        <f t="shared" si="8"/>
        <v>0</v>
      </c>
    </row>
    <row r="107" spans="1:12" ht="12.75">
      <c r="A107" s="41" t="s">
        <v>227</v>
      </c>
      <c r="B107" s="42" t="s">
        <v>228</v>
      </c>
      <c r="C107" s="32">
        <v>2880</v>
      </c>
      <c r="D107" s="33">
        <f aca="true" t="shared" si="9" ref="D107:D121">C107*1.17</f>
        <v>3369.6</v>
      </c>
      <c r="E107" s="33">
        <f aca="true" t="shared" si="10" ref="E107:E121">D107*1.2</f>
        <v>4043.5199999999995</v>
      </c>
      <c r="F107" s="34">
        <f t="shared" si="2"/>
        <v>4650.047999999999</v>
      </c>
      <c r="G107" s="35">
        <f aca="true" t="shared" si="11" ref="G107:G121">F107*1.15</f>
        <v>5347.555199999998</v>
      </c>
      <c r="H107" s="35">
        <f aca="true" t="shared" si="12" ref="H107:H121">+G107*1.2</f>
        <v>6417.066239999997</v>
      </c>
      <c r="I107" s="36">
        <f aca="true" t="shared" si="13" ref="I107:I121">+H107*1.96</f>
        <v>12577.449830399995</v>
      </c>
      <c r="J107" s="18">
        <f aca="true" t="shared" si="14" ref="J107:J121">I107*44/100+I107</f>
        <v>18111.527755775995</v>
      </c>
      <c r="K107" s="18">
        <f aca="true" t="shared" si="15" ref="K107:K121">J107*50/100+J107</f>
        <v>27167.29163366399</v>
      </c>
      <c r="L107" s="37">
        <f t="shared" si="8"/>
        <v>35589.15204009983</v>
      </c>
    </row>
    <row r="108" spans="1:12" ht="12.75">
      <c r="A108" s="41" t="s">
        <v>229</v>
      </c>
      <c r="B108" s="42" t="s">
        <v>230</v>
      </c>
      <c r="C108" s="32">
        <v>3312</v>
      </c>
      <c r="D108" s="33">
        <f t="shared" si="9"/>
        <v>3875.04</v>
      </c>
      <c r="E108" s="33">
        <f t="shared" si="10"/>
        <v>4650.048</v>
      </c>
      <c r="F108" s="34">
        <f t="shared" si="2"/>
        <v>5347.555199999999</v>
      </c>
      <c r="G108" s="35">
        <f t="shared" si="11"/>
        <v>6149.688479999998</v>
      </c>
      <c r="H108" s="35">
        <f t="shared" si="12"/>
        <v>7379.626175999997</v>
      </c>
      <c r="I108" s="36">
        <f t="shared" si="13"/>
        <v>14464.067304959994</v>
      </c>
      <c r="J108" s="18">
        <f t="shared" si="14"/>
        <v>20828.25691914239</v>
      </c>
      <c r="K108" s="18">
        <f t="shared" si="15"/>
        <v>31242.385378713585</v>
      </c>
      <c r="L108" s="37">
        <f t="shared" si="8"/>
        <v>40927.5248461148</v>
      </c>
    </row>
    <row r="109" spans="1:12" ht="12.75">
      <c r="A109" s="41" t="s">
        <v>231</v>
      </c>
      <c r="B109" s="43" t="s">
        <v>232</v>
      </c>
      <c r="C109" s="32">
        <v>2880</v>
      </c>
      <c r="D109" s="33">
        <f t="shared" si="9"/>
        <v>3369.6</v>
      </c>
      <c r="E109" s="33">
        <f t="shared" si="10"/>
        <v>4043.5199999999995</v>
      </c>
      <c r="F109" s="34">
        <f t="shared" si="2"/>
        <v>4650.047999999999</v>
      </c>
      <c r="G109" s="35">
        <f t="shared" si="11"/>
        <v>5347.555199999998</v>
      </c>
      <c r="H109" s="35">
        <f t="shared" si="12"/>
        <v>6417.066239999997</v>
      </c>
      <c r="I109" s="36">
        <f t="shared" si="13"/>
        <v>12577.449830399995</v>
      </c>
      <c r="J109" s="18">
        <f t="shared" si="14"/>
        <v>18111.527755775995</v>
      </c>
      <c r="K109" s="18">
        <f t="shared" si="15"/>
        <v>27167.29163366399</v>
      </c>
      <c r="L109" s="37">
        <f t="shared" si="8"/>
        <v>35589.15204009983</v>
      </c>
    </row>
    <row r="110" spans="1:12" ht="12.75">
      <c r="A110" s="41" t="s">
        <v>233</v>
      </c>
      <c r="B110" s="43" t="s">
        <v>234</v>
      </c>
      <c r="C110" s="32">
        <v>2880</v>
      </c>
      <c r="D110" s="33">
        <f t="shared" si="9"/>
        <v>3369.6</v>
      </c>
      <c r="E110" s="33">
        <f t="shared" si="10"/>
        <v>4043.5199999999995</v>
      </c>
      <c r="F110" s="34">
        <f t="shared" si="2"/>
        <v>4650.047999999999</v>
      </c>
      <c r="G110" s="35">
        <f t="shared" si="11"/>
        <v>5347.555199999998</v>
      </c>
      <c r="H110" s="35">
        <f t="shared" si="12"/>
        <v>6417.066239999997</v>
      </c>
      <c r="I110" s="36">
        <f t="shared" si="13"/>
        <v>12577.449830399995</v>
      </c>
      <c r="J110" s="18">
        <f t="shared" si="14"/>
        <v>18111.527755775995</v>
      </c>
      <c r="K110" s="18">
        <f t="shared" si="15"/>
        <v>27167.29163366399</v>
      </c>
      <c r="L110" s="37">
        <f t="shared" si="8"/>
        <v>35589.15204009983</v>
      </c>
    </row>
    <row r="111" spans="1:12" ht="12.75">
      <c r="A111" s="41" t="s">
        <v>235</v>
      </c>
      <c r="B111" s="43" t="s">
        <v>236</v>
      </c>
      <c r="C111" s="32">
        <v>2880</v>
      </c>
      <c r="D111" s="33">
        <f t="shared" si="9"/>
        <v>3369.6</v>
      </c>
      <c r="E111" s="33">
        <f t="shared" si="10"/>
        <v>4043.5199999999995</v>
      </c>
      <c r="F111" s="34">
        <f t="shared" si="2"/>
        <v>4650.047999999999</v>
      </c>
      <c r="G111" s="35">
        <f t="shared" si="11"/>
        <v>5347.555199999998</v>
      </c>
      <c r="H111" s="35">
        <f t="shared" si="12"/>
        <v>6417.066239999997</v>
      </c>
      <c r="I111" s="36">
        <f t="shared" si="13"/>
        <v>12577.449830399995</v>
      </c>
      <c r="J111" s="18">
        <f t="shared" si="14"/>
        <v>18111.527755775995</v>
      </c>
      <c r="K111" s="18">
        <f t="shared" si="15"/>
        <v>27167.29163366399</v>
      </c>
      <c r="L111" s="37">
        <f t="shared" si="8"/>
        <v>35589.15204009983</v>
      </c>
    </row>
    <row r="112" spans="1:12" ht="12.75">
      <c r="A112" s="41" t="s">
        <v>237</v>
      </c>
      <c r="B112" s="43" t="s">
        <v>238</v>
      </c>
      <c r="C112" s="32">
        <v>2880</v>
      </c>
      <c r="D112" s="33">
        <f t="shared" si="9"/>
        <v>3369.6</v>
      </c>
      <c r="E112" s="33">
        <f t="shared" si="10"/>
        <v>4043.5199999999995</v>
      </c>
      <c r="F112" s="34">
        <f t="shared" si="2"/>
        <v>4650.047999999999</v>
      </c>
      <c r="G112" s="35">
        <f t="shared" si="11"/>
        <v>5347.555199999998</v>
      </c>
      <c r="H112" s="35">
        <f t="shared" si="12"/>
        <v>6417.066239999997</v>
      </c>
      <c r="I112" s="36">
        <f t="shared" si="13"/>
        <v>12577.449830399995</v>
      </c>
      <c r="J112" s="18">
        <f t="shared" si="14"/>
        <v>18111.527755775995</v>
      </c>
      <c r="K112" s="18">
        <f t="shared" si="15"/>
        <v>27167.29163366399</v>
      </c>
      <c r="L112" s="37">
        <f t="shared" si="8"/>
        <v>35589.15204009983</v>
      </c>
    </row>
    <row r="113" spans="1:12" ht="12.75">
      <c r="A113" s="41" t="s">
        <v>239</v>
      </c>
      <c r="B113" s="43" t="s">
        <v>240</v>
      </c>
      <c r="C113" s="32">
        <v>2880</v>
      </c>
      <c r="D113" s="33">
        <f t="shared" si="9"/>
        <v>3369.6</v>
      </c>
      <c r="E113" s="33">
        <f t="shared" si="10"/>
        <v>4043.5199999999995</v>
      </c>
      <c r="F113" s="34">
        <f t="shared" si="2"/>
        <v>4650.047999999999</v>
      </c>
      <c r="G113" s="35">
        <f t="shared" si="11"/>
        <v>5347.555199999998</v>
      </c>
      <c r="H113" s="35">
        <f t="shared" si="12"/>
        <v>6417.066239999997</v>
      </c>
      <c r="I113" s="36">
        <f t="shared" si="13"/>
        <v>12577.449830399995</v>
      </c>
      <c r="J113" s="18">
        <f t="shared" si="14"/>
        <v>18111.527755775995</v>
      </c>
      <c r="K113" s="18">
        <f t="shared" si="15"/>
        <v>27167.29163366399</v>
      </c>
      <c r="L113" s="37">
        <f t="shared" si="8"/>
        <v>35589.15204009983</v>
      </c>
    </row>
    <row r="114" spans="1:12" ht="12.75">
      <c r="A114" s="41" t="s">
        <v>241</v>
      </c>
      <c r="B114" s="43" t="s">
        <v>242</v>
      </c>
      <c r="C114" s="32">
        <v>2880</v>
      </c>
      <c r="D114" s="33">
        <f t="shared" si="9"/>
        <v>3369.6</v>
      </c>
      <c r="E114" s="33">
        <f t="shared" si="10"/>
        <v>4043.5199999999995</v>
      </c>
      <c r="F114" s="34">
        <f t="shared" si="2"/>
        <v>4650.047999999999</v>
      </c>
      <c r="G114" s="35">
        <f t="shared" si="11"/>
        <v>5347.555199999998</v>
      </c>
      <c r="H114" s="35">
        <f t="shared" si="12"/>
        <v>6417.066239999997</v>
      </c>
      <c r="I114" s="36">
        <f t="shared" si="13"/>
        <v>12577.449830399995</v>
      </c>
      <c r="J114" s="18">
        <f t="shared" si="14"/>
        <v>18111.527755775995</v>
      </c>
      <c r="K114" s="18">
        <f t="shared" si="15"/>
        <v>27167.29163366399</v>
      </c>
      <c r="L114" s="37">
        <f t="shared" si="8"/>
        <v>35589.15204009983</v>
      </c>
    </row>
    <row r="115" spans="1:12" ht="12.75">
      <c r="A115" s="41" t="s">
        <v>243</v>
      </c>
      <c r="B115" s="43" t="s">
        <v>244</v>
      </c>
      <c r="C115" s="32">
        <v>2880</v>
      </c>
      <c r="D115" s="33">
        <f t="shared" si="9"/>
        <v>3369.6</v>
      </c>
      <c r="E115" s="33">
        <f t="shared" si="10"/>
        <v>4043.5199999999995</v>
      </c>
      <c r="F115" s="34">
        <f t="shared" si="2"/>
        <v>4650.047999999999</v>
      </c>
      <c r="G115" s="35">
        <f t="shared" si="11"/>
        <v>5347.555199999998</v>
      </c>
      <c r="H115" s="35">
        <f t="shared" si="12"/>
        <v>6417.066239999997</v>
      </c>
      <c r="I115" s="36">
        <f t="shared" si="13"/>
        <v>12577.449830399995</v>
      </c>
      <c r="J115" s="18">
        <f t="shared" si="14"/>
        <v>18111.527755775995</v>
      </c>
      <c r="K115" s="18">
        <f t="shared" si="15"/>
        <v>27167.29163366399</v>
      </c>
      <c r="L115" s="37">
        <f t="shared" si="8"/>
        <v>35589.15204009983</v>
      </c>
    </row>
    <row r="116" spans="1:12" ht="12.75">
      <c r="A116" s="41" t="s">
        <v>245</v>
      </c>
      <c r="B116" s="43" t="s">
        <v>246</v>
      </c>
      <c r="C116" s="32">
        <v>2880</v>
      </c>
      <c r="D116" s="33">
        <f t="shared" si="9"/>
        <v>3369.6</v>
      </c>
      <c r="E116" s="33">
        <f t="shared" si="10"/>
        <v>4043.5199999999995</v>
      </c>
      <c r="F116" s="34">
        <f t="shared" si="2"/>
        <v>4650.047999999999</v>
      </c>
      <c r="G116" s="35">
        <f t="shared" si="11"/>
        <v>5347.555199999998</v>
      </c>
      <c r="H116" s="35">
        <f t="shared" si="12"/>
        <v>6417.066239999997</v>
      </c>
      <c r="I116" s="36">
        <f t="shared" si="13"/>
        <v>12577.449830399995</v>
      </c>
      <c r="J116" s="18">
        <f t="shared" si="14"/>
        <v>18111.527755775995</v>
      </c>
      <c r="K116" s="18">
        <f t="shared" si="15"/>
        <v>27167.29163366399</v>
      </c>
      <c r="L116" s="37">
        <f t="shared" si="8"/>
        <v>35589.15204009983</v>
      </c>
    </row>
    <row r="117" spans="1:12" ht="12.75">
      <c r="A117" s="41" t="s">
        <v>247</v>
      </c>
      <c r="B117" s="43" t="s">
        <v>248</v>
      </c>
      <c r="C117" s="32">
        <v>2880</v>
      </c>
      <c r="D117" s="33">
        <f t="shared" si="9"/>
        <v>3369.6</v>
      </c>
      <c r="E117" s="33">
        <f t="shared" si="10"/>
        <v>4043.5199999999995</v>
      </c>
      <c r="F117" s="34">
        <f t="shared" si="2"/>
        <v>4650.047999999999</v>
      </c>
      <c r="G117" s="35">
        <f t="shared" si="11"/>
        <v>5347.555199999998</v>
      </c>
      <c r="H117" s="35">
        <f t="shared" si="12"/>
        <v>6417.066239999997</v>
      </c>
      <c r="I117" s="36">
        <f t="shared" si="13"/>
        <v>12577.449830399995</v>
      </c>
      <c r="J117" s="18">
        <f t="shared" si="14"/>
        <v>18111.527755775995</v>
      </c>
      <c r="K117" s="18">
        <f t="shared" si="15"/>
        <v>27167.29163366399</v>
      </c>
      <c r="L117" s="37">
        <f t="shared" si="8"/>
        <v>35589.15204009983</v>
      </c>
    </row>
    <row r="118" spans="1:12" ht="12.75">
      <c r="A118" s="44" t="s">
        <v>249</v>
      </c>
      <c r="B118" s="43" t="s">
        <v>250</v>
      </c>
      <c r="C118" s="32">
        <v>2880</v>
      </c>
      <c r="D118" s="33">
        <f t="shared" si="9"/>
        <v>3369.6</v>
      </c>
      <c r="E118" s="33">
        <f t="shared" si="10"/>
        <v>4043.5199999999995</v>
      </c>
      <c r="F118" s="34">
        <f t="shared" si="2"/>
        <v>4650.047999999999</v>
      </c>
      <c r="G118" s="35">
        <f t="shared" si="11"/>
        <v>5347.555199999998</v>
      </c>
      <c r="H118" s="35">
        <f t="shared" si="12"/>
        <v>6417.066239999997</v>
      </c>
      <c r="I118" s="36">
        <f t="shared" si="13"/>
        <v>12577.449830399995</v>
      </c>
      <c r="J118" s="18">
        <f t="shared" si="14"/>
        <v>18111.527755775995</v>
      </c>
      <c r="K118" s="18">
        <f t="shared" si="15"/>
        <v>27167.29163366399</v>
      </c>
      <c r="L118" s="37">
        <f t="shared" si="8"/>
        <v>35589.15204009983</v>
      </c>
    </row>
    <row r="119" spans="1:12" ht="12.75">
      <c r="A119" s="41" t="s">
        <v>251</v>
      </c>
      <c r="B119" s="42" t="s">
        <v>252</v>
      </c>
      <c r="C119" s="32">
        <v>2880</v>
      </c>
      <c r="D119" s="33">
        <f t="shared" si="9"/>
        <v>3369.6</v>
      </c>
      <c r="E119" s="33">
        <f t="shared" si="10"/>
        <v>4043.5199999999995</v>
      </c>
      <c r="F119" s="34">
        <f t="shared" si="2"/>
        <v>4650.047999999999</v>
      </c>
      <c r="G119" s="35">
        <f t="shared" si="11"/>
        <v>5347.555199999998</v>
      </c>
      <c r="H119" s="35">
        <f t="shared" si="12"/>
        <v>6417.066239999997</v>
      </c>
      <c r="I119" s="36">
        <f t="shared" si="13"/>
        <v>12577.449830399995</v>
      </c>
      <c r="J119" s="18">
        <f t="shared" si="14"/>
        <v>18111.527755775995</v>
      </c>
      <c r="K119" s="18">
        <f t="shared" si="15"/>
        <v>27167.29163366399</v>
      </c>
      <c r="L119" s="37">
        <f t="shared" si="8"/>
        <v>35589.15204009983</v>
      </c>
    </row>
    <row r="120" spans="1:12" ht="12.75">
      <c r="A120" s="41" t="s">
        <v>253</v>
      </c>
      <c r="B120" s="42" t="s">
        <v>254</v>
      </c>
      <c r="C120" s="32">
        <v>2880</v>
      </c>
      <c r="D120" s="33">
        <f t="shared" si="9"/>
        <v>3369.6</v>
      </c>
      <c r="E120" s="33">
        <f t="shared" si="10"/>
        <v>4043.5199999999995</v>
      </c>
      <c r="F120" s="34">
        <f t="shared" si="2"/>
        <v>4650.047999999999</v>
      </c>
      <c r="G120" s="35">
        <f t="shared" si="11"/>
        <v>5347.555199999998</v>
      </c>
      <c r="H120" s="35">
        <f t="shared" si="12"/>
        <v>6417.066239999997</v>
      </c>
      <c r="I120" s="36">
        <f t="shared" si="13"/>
        <v>12577.449830399995</v>
      </c>
      <c r="J120" s="18">
        <f t="shared" si="14"/>
        <v>18111.527755775995</v>
      </c>
      <c r="K120" s="18">
        <f t="shared" si="15"/>
        <v>27167.29163366399</v>
      </c>
      <c r="L120" s="37">
        <f t="shared" si="8"/>
        <v>35589.15204009983</v>
      </c>
    </row>
    <row r="121" spans="1:12" ht="12.75">
      <c r="A121" s="41" t="s">
        <v>255</v>
      </c>
      <c r="B121" s="42" t="s">
        <v>256</v>
      </c>
      <c r="C121" s="32">
        <v>2880</v>
      </c>
      <c r="D121" s="33">
        <f t="shared" si="9"/>
        <v>3369.6</v>
      </c>
      <c r="E121" s="33">
        <f t="shared" si="10"/>
        <v>4043.5199999999995</v>
      </c>
      <c r="F121" s="34">
        <f t="shared" si="2"/>
        <v>4650.047999999999</v>
      </c>
      <c r="G121" s="35">
        <f t="shared" si="11"/>
        <v>5347.555199999998</v>
      </c>
      <c r="H121" s="35">
        <f t="shared" si="12"/>
        <v>6417.066239999997</v>
      </c>
      <c r="I121" s="36">
        <f t="shared" si="13"/>
        <v>12577.449830399995</v>
      </c>
      <c r="J121" s="18">
        <f t="shared" si="14"/>
        <v>18111.527755775995</v>
      </c>
      <c r="K121" s="18">
        <f t="shared" si="15"/>
        <v>27167.29163366399</v>
      </c>
      <c r="L121" s="37">
        <f t="shared" si="8"/>
        <v>35589.15204009983</v>
      </c>
    </row>
    <row r="122" spans="1:12" ht="12.75">
      <c r="A122" s="44" t="s">
        <v>257</v>
      </c>
      <c r="B122" s="39"/>
      <c r="C122" s="32"/>
      <c r="D122" s="33"/>
      <c r="E122" s="33"/>
      <c r="F122" s="34">
        <f t="shared" si="2"/>
        <v>0</v>
      </c>
      <c r="G122" s="35"/>
      <c r="H122" s="35"/>
      <c r="I122" s="36"/>
      <c r="J122" s="18"/>
      <c r="K122" s="18"/>
      <c r="L122" s="37">
        <f t="shared" si="8"/>
        <v>0</v>
      </c>
    </row>
    <row r="123" spans="1:12" ht="12.75">
      <c r="A123" s="44" t="s">
        <v>258</v>
      </c>
      <c r="B123" s="39"/>
      <c r="C123" s="32"/>
      <c r="D123" s="33"/>
      <c r="E123" s="33"/>
      <c r="F123" s="34">
        <f t="shared" si="2"/>
        <v>0</v>
      </c>
      <c r="G123" s="35"/>
      <c r="H123" s="35"/>
      <c r="I123" s="36"/>
      <c r="J123" s="18"/>
      <c r="K123" s="18"/>
      <c r="L123" s="37">
        <f t="shared" si="8"/>
        <v>0</v>
      </c>
    </row>
    <row r="124" spans="1:12" ht="12.75">
      <c r="A124" s="44" t="s">
        <v>259</v>
      </c>
      <c r="B124" s="45" t="s">
        <v>258</v>
      </c>
      <c r="C124" s="32">
        <v>2880</v>
      </c>
      <c r="D124" s="33">
        <f aca="true" t="shared" si="16" ref="D124:D125">C124*1.17</f>
        <v>3369.6</v>
      </c>
      <c r="E124" s="33">
        <f aca="true" t="shared" si="17" ref="E124:E125">D124*1.2</f>
        <v>4043.5199999999995</v>
      </c>
      <c r="F124" s="34">
        <f t="shared" si="2"/>
        <v>4650.047999999999</v>
      </c>
      <c r="G124" s="35">
        <f aca="true" t="shared" si="18" ref="G124:G125">F124*1.15</f>
        <v>5347.555199999998</v>
      </c>
      <c r="H124" s="35">
        <f aca="true" t="shared" si="19" ref="H124:H125">+G124*1.2</f>
        <v>6417.066239999997</v>
      </c>
      <c r="I124" s="36">
        <f aca="true" t="shared" si="20" ref="I124:I125">+H124*1.96</f>
        <v>12577.449830399995</v>
      </c>
      <c r="J124" s="18">
        <f aca="true" t="shared" si="21" ref="J124:J125">I124*44/100+I124</f>
        <v>18111.527755775995</v>
      </c>
      <c r="K124" s="18">
        <f aca="true" t="shared" si="22" ref="K124:K125">J124*50/100+J124</f>
        <v>27167.29163366399</v>
      </c>
      <c r="L124" s="37">
        <f t="shared" si="8"/>
        <v>35589.15204009983</v>
      </c>
    </row>
    <row r="125" spans="1:12" ht="12.75">
      <c r="A125" s="44" t="s">
        <v>260</v>
      </c>
      <c r="B125" s="45" t="s">
        <v>258</v>
      </c>
      <c r="C125" s="32">
        <v>2016</v>
      </c>
      <c r="D125" s="33">
        <f t="shared" si="16"/>
        <v>2358.72</v>
      </c>
      <c r="E125" s="33">
        <f t="shared" si="17"/>
        <v>2830.4639999999995</v>
      </c>
      <c r="F125" s="34">
        <f t="shared" si="2"/>
        <v>3255.0335999999993</v>
      </c>
      <c r="G125" s="35">
        <f t="shared" si="18"/>
        <v>3743.288639999999</v>
      </c>
      <c r="H125" s="35">
        <f t="shared" si="19"/>
        <v>4491.946367999998</v>
      </c>
      <c r="I125" s="36">
        <f t="shared" si="20"/>
        <v>8804.214881279997</v>
      </c>
      <c r="J125" s="18">
        <f t="shared" si="21"/>
        <v>12678.069429043195</v>
      </c>
      <c r="K125" s="18">
        <f t="shared" si="22"/>
        <v>19017.104143564793</v>
      </c>
      <c r="L125" s="37">
        <f t="shared" si="8"/>
        <v>24912.40642806988</v>
      </c>
    </row>
    <row r="126" spans="1:12" ht="12.75">
      <c r="A126" s="44" t="s">
        <v>261</v>
      </c>
      <c r="B126" s="39"/>
      <c r="C126" s="32"/>
      <c r="D126" s="33"/>
      <c r="E126" s="33"/>
      <c r="F126" s="34">
        <f t="shared" si="2"/>
        <v>0</v>
      </c>
      <c r="G126" s="35"/>
      <c r="H126" s="35"/>
      <c r="I126" s="36"/>
      <c r="J126" s="18"/>
      <c r="K126" s="18"/>
      <c r="L126" s="37">
        <f t="shared" si="8"/>
        <v>0</v>
      </c>
    </row>
    <row r="127" spans="1:12" ht="12.75">
      <c r="A127" s="39"/>
      <c r="B127" s="39"/>
      <c r="C127" s="32"/>
      <c r="D127" s="33"/>
      <c r="E127" s="33"/>
      <c r="F127" s="34">
        <f t="shared" si="2"/>
        <v>0</v>
      </c>
      <c r="G127" s="35"/>
      <c r="H127" s="35"/>
      <c r="I127" s="36"/>
      <c r="J127" s="18"/>
      <c r="K127" s="18"/>
      <c r="L127" s="37">
        <f t="shared" si="8"/>
        <v>0</v>
      </c>
    </row>
    <row r="128" spans="1:12" ht="12.75">
      <c r="A128" s="46" t="s">
        <v>262</v>
      </c>
      <c r="B128" s="47" t="s">
        <v>263</v>
      </c>
      <c r="C128" s="32">
        <v>720</v>
      </c>
      <c r="D128" s="33">
        <f aca="true" t="shared" si="23" ref="D128:D140">C128*1.17</f>
        <v>842.4</v>
      </c>
      <c r="E128" s="33">
        <f aca="true" t="shared" si="24" ref="E128:E140">D128*1.2</f>
        <v>1010.8799999999999</v>
      </c>
      <c r="F128" s="34">
        <f t="shared" si="2"/>
        <v>1162.5119999999997</v>
      </c>
      <c r="G128" s="35">
        <f aca="true" t="shared" si="25" ref="G128:G145">F128*1.15</f>
        <v>1336.8887999999995</v>
      </c>
      <c r="H128" s="35">
        <f aca="true" t="shared" si="26" ref="H128:H145">+G128*1.2</f>
        <v>1604.2665599999993</v>
      </c>
      <c r="I128" s="36">
        <f aca="true" t="shared" si="27" ref="I128:I145">+H128*1.96</f>
        <v>3144.362457599999</v>
      </c>
      <c r="J128" s="18">
        <f aca="true" t="shared" si="28" ref="J128:J140">I128*44/100+I128</f>
        <v>4527.881938943999</v>
      </c>
      <c r="K128" s="18">
        <f aca="true" t="shared" si="29" ref="K128:K140">J128*50/100+J128</f>
        <v>6791.8229084159975</v>
      </c>
      <c r="L128" s="37">
        <f t="shared" si="8"/>
        <v>8897.288010024957</v>
      </c>
    </row>
    <row r="129" spans="1:12" ht="12.75">
      <c r="A129" s="39" t="s">
        <v>264</v>
      </c>
      <c r="B129" s="47" t="s">
        <v>265</v>
      </c>
      <c r="C129" s="32">
        <v>720</v>
      </c>
      <c r="D129" s="33">
        <f t="shared" si="23"/>
        <v>842.4</v>
      </c>
      <c r="E129" s="33">
        <f t="shared" si="24"/>
        <v>1010.8799999999999</v>
      </c>
      <c r="F129" s="34">
        <f t="shared" si="2"/>
        <v>1162.5119999999997</v>
      </c>
      <c r="G129" s="35">
        <f t="shared" si="25"/>
        <v>1336.8887999999995</v>
      </c>
      <c r="H129" s="35">
        <f t="shared" si="26"/>
        <v>1604.2665599999993</v>
      </c>
      <c r="I129" s="36">
        <f t="shared" si="27"/>
        <v>3144.362457599999</v>
      </c>
      <c r="J129" s="18">
        <f t="shared" si="28"/>
        <v>4527.881938943999</v>
      </c>
      <c r="K129" s="18">
        <f t="shared" si="29"/>
        <v>6791.8229084159975</v>
      </c>
      <c r="L129" s="37">
        <f t="shared" si="8"/>
        <v>8897.288010024957</v>
      </c>
    </row>
    <row r="130" spans="1:12" ht="12.75">
      <c r="A130" s="47" t="s">
        <v>266</v>
      </c>
      <c r="B130" s="47" t="s">
        <v>267</v>
      </c>
      <c r="C130" s="32">
        <v>720</v>
      </c>
      <c r="D130" s="33">
        <f t="shared" si="23"/>
        <v>842.4</v>
      </c>
      <c r="E130" s="33">
        <f t="shared" si="24"/>
        <v>1010.8799999999999</v>
      </c>
      <c r="F130" s="34">
        <f t="shared" si="2"/>
        <v>1162.5119999999997</v>
      </c>
      <c r="G130" s="35">
        <f t="shared" si="25"/>
        <v>1336.8887999999995</v>
      </c>
      <c r="H130" s="35">
        <f t="shared" si="26"/>
        <v>1604.2665599999993</v>
      </c>
      <c r="I130" s="36">
        <f t="shared" si="27"/>
        <v>3144.362457599999</v>
      </c>
      <c r="J130" s="18">
        <f t="shared" si="28"/>
        <v>4527.881938943999</v>
      </c>
      <c r="K130" s="18">
        <f t="shared" si="29"/>
        <v>6791.8229084159975</v>
      </c>
      <c r="L130" s="37">
        <f t="shared" si="8"/>
        <v>8897.288010024957</v>
      </c>
    </row>
    <row r="131" spans="1:12" ht="12.75">
      <c r="A131" s="47" t="s">
        <v>268</v>
      </c>
      <c r="B131" s="47" t="s">
        <v>269</v>
      </c>
      <c r="C131" s="32">
        <v>720</v>
      </c>
      <c r="D131" s="33">
        <f t="shared" si="23"/>
        <v>842.4</v>
      </c>
      <c r="E131" s="33">
        <f t="shared" si="24"/>
        <v>1010.8799999999999</v>
      </c>
      <c r="F131" s="34">
        <f t="shared" si="2"/>
        <v>1162.5119999999997</v>
      </c>
      <c r="G131" s="35">
        <f t="shared" si="25"/>
        <v>1336.8887999999995</v>
      </c>
      <c r="H131" s="35">
        <f t="shared" si="26"/>
        <v>1604.2665599999993</v>
      </c>
      <c r="I131" s="36">
        <f t="shared" si="27"/>
        <v>3144.362457599999</v>
      </c>
      <c r="J131" s="18">
        <f t="shared" si="28"/>
        <v>4527.881938943999</v>
      </c>
      <c r="K131" s="18">
        <f t="shared" si="29"/>
        <v>6791.8229084159975</v>
      </c>
      <c r="L131" s="37">
        <f t="shared" si="8"/>
        <v>8897.288010024957</v>
      </c>
    </row>
    <row r="132" spans="1:12" ht="12.75">
      <c r="A132" s="47" t="s">
        <v>270</v>
      </c>
      <c r="B132" s="47" t="s">
        <v>271</v>
      </c>
      <c r="C132" s="32">
        <v>720</v>
      </c>
      <c r="D132" s="33">
        <f t="shared" si="23"/>
        <v>842.4</v>
      </c>
      <c r="E132" s="33">
        <f t="shared" si="24"/>
        <v>1010.8799999999999</v>
      </c>
      <c r="F132" s="34">
        <f t="shared" si="2"/>
        <v>1162.5119999999997</v>
      </c>
      <c r="G132" s="35">
        <f t="shared" si="25"/>
        <v>1336.8887999999995</v>
      </c>
      <c r="H132" s="35">
        <f t="shared" si="26"/>
        <v>1604.2665599999993</v>
      </c>
      <c r="I132" s="36">
        <f t="shared" si="27"/>
        <v>3144.362457599999</v>
      </c>
      <c r="J132" s="18">
        <f t="shared" si="28"/>
        <v>4527.881938943999</v>
      </c>
      <c r="K132" s="18">
        <f t="shared" si="29"/>
        <v>6791.8229084159975</v>
      </c>
      <c r="L132" s="37">
        <f t="shared" si="8"/>
        <v>8897.288010024957</v>
      </c>
    </row>
    <row r="133" spans="1:12" ht="12.75">
      <c r="A133" s="47" t="s">
        <v>272</v>
      </c>
      <c r="B133" s="47" t="s">
        <v>273</v>
      </c>
      <c r="C133" s="32">
        <v>720</v>
      </c>
      <c r="D133" s="33">
        <f t="shared" si="23"/>
        <v>842.4</v>
      </c>
      <c r="E133" s="33">
        <f t="shared" si="24"/>
        <v>1010.8799999999999</v>
      </c>
      <c r="F133" s="34">
        <f t="shared" si="2"/>
        <v>1162.5119999999997</v>
      </c>
      <c r="G133" s="35">
        <f t="shared" si="25"/>
        <v>1336.8887999999995</v>
      </c>
      <c r="H133" s="35">
        <f t="shared" si="26"/>
        <v>1604.2665599999993</v>
      </c>
      <c r="I133" s="36">
        <f t="shared" si="27"/>
        <v>3144.362457599999</v>
      </c>
      <c r="J133" s="18">
        <f t="shared" si="28"/>
        <v>4527.881938943999</v>
      </c>
      <c r="K133" s="18">
        <f t="shared" si="29"/>
        <v>6791.8229084159975</v>
      </c>
      <c r="L133" s="37">
        <f t="shared" si="8"/>
        <v>8897.288010024957</v>
      </c>
    </row>
    <row r="134" spans="1:12" ht="12.75">
      <c r="A134" s="47" t="s">
        <v>274</v>
      </c>
      <c r="B134" s="47" t="s">
        <v>275</v>
      </c>
      <c r="C134" s="32">
        <v>720</v>
      </c>
      <c r="D134" s="33">
        <f t="shared" si="23"/>
        <v>842.4</v>
      </c>
      <c r="E134" s="33">
        <f t="shared" si="24"/>
        <v>1010.8799999999999</v>
      </c>
      <c r="F134" s="34">
        <f t="shared" si="2"/>
        <v>1162.5119999999997</v>
      </c>
      <c r="G134" s="35">
        <f t="shared" si="25"/>
        <v>1336.8887999999995</v>
      </c>
      <c r="H134" s="35">
        <f t="shared" si="26"/>
        <v>1604.2665599999993</v>
      </c>
      <c r="I134" s="36">
        <f t="shared" si="27"/>
        <v>3144.362457599999</v>
      </c>
      <c r="J134" s="18">
        <f t="shared" si="28"/>
        <v>4527.881938943999</v>
      </c>
      <c r="K134" s="18">
        <f t="shared" si="29"/>
        <v>6791.8229084159975</v>
      </c>
      <c r="L134" s="37">
        <f t="shared" si="8"/>
        <v>8897.288010024957</v>
      </c>
    </row>
    <row r="135" spans="1:12" ht="12.75">
      <c r="A135" s="47" t="s">
        <v>276</v>
      </c>
      <c r="B135" s="47" t="s">
        <v>277</v>
      </c>
      <c r="C135" s="32">
        <v>720</v>
      </c>
      <c r="D135" s="33">
        <f t="shared" si="23"/>
        <v>842.4</v>
      </c>
      <c r="E135" s="33">
        <f t="shared" si="24"/>
        <v>1010.8799999999999</v>
      </c>
      <c r="F135" s="34">
        <f t="shared" si="2"/>
        <v>1162.5119999999997</v>
      </c>
      <c r="G135" s="35">
        <f t="shared" si="25"/>
        <v>1336.8887999999995</v>
      </c>
      <c r="H135" s="35">
        <f t="shared" si="26"/>
        <v>1604.2665599999993</v>
      </c>
      <c r="I135" s="36">
        <f t="shared" si="27"/>
        <v>3144.362457599999</v>
      </c>
      <c r="J135" s="18">
        <f t="shared" si="28"/>
        <v>4527.881938943999</v>
      </c>
      <c r="K135" s="18">
        <f t="shared" si="29"/>
        <v>6791.8229084159975</v>
      </c>
      <c r="L135" s="37">
        <f t="shared" si="8"/>
        <v>8897.288010024957</v>
      </c>
    </row>
    <row r="136" spans="1:12" ht="12.75">
      <c r="A136" s="47" t="s">
        <v>278</v>
      </c>
      <c r="B136" s="47" t="s">
        <v>279</v>
      </c>
      <c r="C136" s="32">
        <v>720</v>
      </c>
      <c r="D136" s="33">
        <f t="shared" si="23"/>
        <v>842.4</v>
      </c>
      <c r="E136" s="33">
        <f t="shared" si="24"/>
        <v>1010.8799999999999</v>
      </c>
      <c r="F136" s="34">
        <f t="shared" si="2"/>
        <v>1162.5119999999997</v>
      </c>
      <c r="G136" s="35">
        <f t="shared" si="25"/>
        <v>1336.8887999999995</v>
      </c>
      <c r="H136" s="35">
        <f t="shared" si="26"/>
        <v>1604.2665599999993</v>
      </c>
      <c r="I136" s="36">
        <f t="shared" si="27"/>
        <v>3144.362457599999</v>
      </c>
      <c r="J136" s="18">
        <f t="shared" si="28"/>
        <v>4527.881938943999</v>
      </c>
      <c r="K136" s="18">
        <f t="shared" si="29"/>
        <v>6791.8229084159975</v>
      </c>
      <c r="L136" s="37">
        <f t="shared" si="8"/>
        <v>8897.288010024957</v>
      </c>
    </row>
    <row r="137" spans="1:12" ht="12.75">
      <c r="A137" s="47" t="s">
        <v>280</v>
      </c>
      <c r="B137" s="47" t="s">
        <v>281</v>
      </c>
      <c r="C137" s="32">
        <v>720</v>
      </c>
      <c r="D137" s="33">
        <f t="shared" si="23"/>
        <v>842.4</v>
      </c>
      <c r="E137" s="33">
        <f t="shared" si="24"/>
        <v>1010.8799999999999</v>
      </c>
      <c r="F137" s="34">
        <f t="shared" si="2"/>
        <v>1162.5119999999997</v>
      </c>
      <c r="G137" s="35">
        <f t="shared" si="25"/>
        <v>1336.8887999999995</v>
      </c>
      <c r="H137" s="35">
        <f t="shared" si="26"/>
        <v>1604.2665599999993</v>
      </c>
      <c r="I137" s="36">
        <f t="shared" si="27"/>
        <v>3144.362457599999</v>
      </c>
      <c r="J137" s="18">
        <f t="shared" si="28"/>
        <v>4527.881938943999</v>
      </c>
      <c r="K137" s="18">
        <f t="shared" si="29"/>
        <v>6791.8229084159975</v>
      </c>
      <c r="L137" s="37">
        <f t="shared" si="8"/>
        <v>8897.288010024957</v>
      </c>
    </row>
    <row r="138" spans="1:12" ht="12.75">
      <c r="A138" s="47" t="s">
        <v>282</v>
      </c>
      <c r="B138" s="47" t="s">
        <v>283</v>
      </c>
      <c r="C138" s="32">
        <v>720</v>
      </c>
      <c r="D138" s="33">
        <f t="shared" si="23"/>
        <v>842.4</v>
      </c>
      <c r="E138" s="33">
        <f t="shared" si="24"/>
        <v>1010.8799999999999</v>
      </c>
      <c r="F138" s="34">
        <f t="shared" si="2"/>
        <v>1162.5119999999997</v>
      </c>
      <c r="G138" s="35">
        <f t="shared" si="25"/>
        <v>1336.8887999999995</v>
      </c>
      <c r="H138" s="35">
        <f t="shared" si="26"/>
        <v>1604.2665599999993</v>
      </c>
      <c r="I138" s="36">
        <f t="shared" si="27"/>
        <v>3144.362457599999</v>
      </c>
      <c r="J138" s="18">
        <f t="shared" si="28"/>
        <v>4527.881938943999</v>
      </c>
      <c r="K138" s="18">
        <f t="shared" si="29"/>
        <v>6791.8229084159975</v>
      </c>
      <c r="L138" s="37">
        <f t="shared" si="8"/>
        <v>8897.288010024957</v>
      </c>
    </row>
    <row r="139" spans="1:12" ht="12.75">
      <c r="A139" s="47" t="s">
        <v>284</v>
      </c>
      <c r="B139" s="47" t="s">
        <v>285</v>
      </c>
      <c r="C139" s="32">
        <v>720</v>
      </c>
      <c r="D139" s="33">
        <f t="shared" si="23"/>
        <v>842.4</v>
      </c>
      <c r="E139" s="33">
        <f t="shared" si="24"/>
        <v>1010.8799999999999</v>
      </c>
      <c r="F139" s="34">
        <f t="shared" si="2"/>
        <v>1162.5119999999997</v>
      </c>
      <c r="G139" s="35">
        <f t="shared" si="25"/>
        <v>1336.8887999999995</v>
      </c>
      <c r="H139" s="35">
        <f t="shared" si="26"/>
        <v>1604.2665599999993</v>
      </c>
      <c r="I139" s="36">
        <f t="shared" si="27"/>
        <v>3144.362457599999</v>
      </c>
      <c r="J139" s="18">
        <f t="shared" si="28"/>
        <v>4527.881938943999</v>
      </c>
      <c r="K139" s="18">
        <f t="shared" si="29"/>
        <v>6791.8229084159975</v>
      </c>
      <c r="L139" s="37">
        <f t="shared" si="8"/>
        <v>8897.288010024957</v>
      </c>
    </row>
    <row r="140" spans="1:12" ht="12.75">
      <c r="A140" s="47" t="s">
        <v>286</v>
      </c>
      <c r="B140" s="47" t="s">
        <v>287</v>
      </c>
      <c r="C140" s="32">
        <v>720</v>
      </c>
      <c r="D140" s="33">
        <f t="shared" si="23"/>
        <v>842.4</v>
      </c>
      <c r="E140" s="33">
        <f t="shared" si="24"/>
        <v>1010.8799999999999</v>
      </c>
      <c r="F140" s="34">
        <f t="shared" si="2"/>
        <v>1162.5119999999997</v>
      </c>
      <c r="G140" s="35">
        <f t="shared" si="25"/>
        <v>1336.8887999999995</v>
      </c>
      <c r="H140" s="35">
        <f t="shared" si="26"/>
        <v>1604.2665599999993</v>
      </c>
      <c r="I140" s="36">
        <f t="shared" si="27"/>
        <v>3144.362457599999</v>
      </c>
      <c r="J140" s="18">
        <f t="shared" si="28"/>
        <v>4527.881938943999</v>
      </c>
      <c r="K140" s="18">
        <f t="shared" si="29"/>
        <v>6791.8229084159975</v>
      </c>
      <c r="L140" s="37">
        <f t="shared" si="8"/>
        <v>8897.288010024957</v>
      </c>
    </row>
    <row r="141" spans="1:12" ht="12.75">
      <c r="A141" s="39"/>
      <c r="B141" s="39"/>
      <c r="C141" s="32"/>
      <c r="D141" s="33"/>
      <c r="E141" s="33"/>
      <c r="F141" s="34">
        <f t="shared" si="2"/>
        <v>0</v>
      </c>
      <c r="G141" s="35">
        <f t="shared" si="25"/>
        <v>0</v>
      </c>
      <c r="H141" s="35">
        <f t="shared" si="26"/>
        <v>0</v>
      </c>
      <c r="I141" s="36">
        <f t="shared" si="27"/>
        <v>0</v>
      </c>
      <c r="J141" s="18"/>
      <c r="K141" s="18"/>
      <c r="L141" s="37">
        <f t="shared" si="8"/>
        <v>0</v>
      </c>
    </row>
    <row r="142" spans="1:12" ht="12.75">
      <c r="A142" s="39">
        <v>420301</v>
      </c>
      <c r="B142" s="47" t="s">
        <v>288</v>
      </c>
      <c r="C142" s="32">
        <v>500.93999999999994</v>
      </c>
      <c r="D142" s="33">
        <f aca="true" t="shared" si="30" ref="D142:D145">C142*1.17</f>
        <v>586.0997999999998</v>
      </c>
      <c r="E142" s="33">
        <f aca="true" t="shared" si="31" ref="E142:E145">D142*1.2</f>
        <v>703.3197599999997</v>
      </c>
      <c r="F142" s="34">
        <f t="shared" si="2"/>
        <v>808.8177239999997</v>
      </c>
      <c r="G142" s="35">
        <f t="shared" si="25"/>
        <v>930.1403825999995</v>
      </c>
      <c r="H142" s="35">
        <f t="shared" si="26"/>
        <v>1116.1684591199994</v>
      </c>
      <c r="I142" s="36">
        <f t="shared" si="27"/>
        <v>2187.6901798751987</v>
      </c>
      <c r="J142" s="18">
        <f aca="true" t="shared" si="32" ref="J142:J145">I142*44/100+I142</f>
        <v>3150.273859020286</v>
      </c>
      <c r="K142" s="18">
        <f aca="true" t="shared" si="33" ref="K142:K145">J142*50/100+J142</f>
        <v>4725.410788530429</v>
      </c>
      <c r="L142" s="37">
        <f t="shared" si="8"/>
        <v>6190.2881329748625</v>
      </c>
    </row>
    <row r="143" spans="1:12" ht="12.75">
      <c r="A143" s="39">
        <v>140101</v>
      </c>
      <c r="B143" s="47" t="s">
        <v>289</v>
      </c>
      <c r="C143" s="32">
        <v>400.75199999999995</v>
      </c>
      <c r="D143" s="33">
        <f t="shared" si="30"/>
        <v>468.8798399999999</v>
      </c>
      <c r="E143" s="33">
        <f t="shared" si="31"/>
        <v>562.6558079999999</v>
      </c>
      <c r="F143" s="34">
        <f t="shared" si="2"/>
        <v>647.0541791999998</v>
      </c>
      <c r="G143" s="35">
        <f t="shared" si="25"/>
        <v>744.1123060799997</v>
      </c>
      <c r="H143" s="35">
        <f t="shared" si="26"/>
        <v>892.9347672959997</v>
      </c>
      <c r="I143" s="36">
        <f t="shared" si="27"/>
        <v>1750.1521439001594</v>
      </c>
      <c r="J143" s="18">
        <f t="shared" si="32"/>
        <v>2520.2190872162296</v>
      </c>
      <c r="K143" s="18">
        <f t="shared" si="33"/>
        <v>3780.328630824344</v>
      </c>
      <c r="L143" s="37">
        <f t="shared" si="8"/>
        <v>4952.23050637989</v>
      </c>
    </row>
    <row r="144" spans="1:12" ht="12.75">
      <c r="A144" s="39">
        <v>170101</v>
      </c>
      <c r="B144" s="47" t="s">
        <v>290</v>
      </c>
      <c r="C144" s="32">
        <v>400.75199999999995</v>
      </c>
      <c r="D144" s="33">
        <f t="shared" si="30"/>
        <v>468.8798399999999</v>
      </c>
      <c r="E144" s="33">
        <f t="shared" si="31"/>
        <v>562.6558079999999</v>
      </c>
      <c r="F144" s="34">
        <f t="shared" si="2"/>
        <v>647.0541791999998</v>
      </c>
      <c r="G144" s="35">
        <f t="shared" si="25"/>
        <v>744.1123060799997</v>
      </c>
      <c r="H144" s="35">
        <f t="shared" si="26"/>
        <v>892.9347672959997</v>
      </c>
      <c r="I144" s="36">
        <f t="shared" si="27"/>
        <v>1750.1521439001594</v>
      </c>
      <c r="J144" s="18">
        <f t="shared" si="32"/>
        <v>2520.2190872162296</v>
      </c>
      <c r="K144" s="18">
        <f t="shared" si="33"/>
        <v>3780.328630824344</v>
      </c>
      <c r="L144" s="37">
        <f t="shared" si="8"/>
        <v>4952.23050637989</v>
      </c>
    </row>
    <row r="145" spans="1:12" ht="12.75">
      <c r="A145" s="39">
        <v>140109</v>
      </c>
      <c r="B145" s="47" t="s">
        <v>291</v>
      </c>
      <c r="C145" s="48">
        <v>1008</v>
      </c>
      <c r="D145" s="33">
        <f t="shared" si="30"/>
        <v>1179.36</v>
      </c>
      <c r="E145" s="33">
        <f t="shared" si="31"/>
        <v>1415.2319999999997</v>
      </c>
      <c r="F145" s="34">
        <f t="shared" si="2"/>
        <v>1627.5167999999996</v>
      </c>
      <c r="G145" s="35">
        <f t="shared" si="25"/>
        <v>1871.6443199999994</v>
      </c>
      <c r="H145" s="35">
        <f t="shared" si="26"/>
        <v>2245.973183999999</v>
      </c>
      <c r="I145" s="36">
        <f t="shared" si="27"/>
        <v>4402.1074406399985</v>
      </c>
      <c r="J145" s="18">
        <f t="shared" si="32"/>
        <v>6339.034714521597</v>
      </c>
      <c r="K145" s="18">
        <f t="shared" si="33"/>
        <v>9508.552071782397</v>
      </c>
      <c r="L145" s="37">
        <f t="shared" si="8"/>
        <v>12456.20321403494</v>
      </c>
    </row>
    <row r="146" spans="1:11" ht="12.75">
      <c r="A146" s="49"/>
      <c r="B146" s="49"/>
      <c r="G146" s="50"/>
      <c r="H146" s="50"/>
      <c r="I146" s="50"/>
      <c r="J146" s="50"/>
      <c r="K146" s="50"/>
    </row>
  </sheetData>
  <sheetProtection selectLockedCells="1" selectUnlockedCells="1"/>
  <mergeCells count="1">
    <mergeCell ref="A2:B2"/>
  </mergeCells>
  <printOptions/>
  <pageMargins left="0.7875" right="0.39375" top="0.7875" bottom="0.5902777777777778" header="0.5118110236220472" footer="0.5118110236220472"/>
  <pageSetup horizontalDpi="300" verticalDpi="300" orientation="portrait" paperSize="5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/>
  <cp:lastPrinted>2023-12-12T16:31:04Z</cp:lastPrinted>
  <dcterms:created xsi:type="dcterms:W3CDTF">2023-12-12T12:43:54Z</dcterms:created>
  <dcterms:modified xsi:type="dcterms:W3CDTF">2023-12-12T16:31:10Z</dcterms:modified>
  <cp:category/>
  <cp:version/>
  <cp:contentType/>
  <cp:contentStatus/>
  <cp:revision>1</cp:revision>
</cp:coreProperties>
</file>