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dm Central\Prestaciones\Gestion Estrategica\Contrataciones\Consulta de Convenios\PROYECTO 2025\PRESTADORES\MEDICINA\MERCEDES\_ENTIDAD PRIMARIA\4-651 AMM\"/>
    </mc:Choice>
  </mc:AlternateContent>
  <xr:revisionPtr revIDLastSave="0" documentId="13_ncr:1_{E8558562-FEF2-4D64-A8D8-D05DBA15C3DC}" xr6:coauthVersionLast="47" xr6:coauthVersionMax="47" xr10:uidLastSave="{00000000-0000-0000-0000-000000000000}"/>
  <bookViews>
    <workbookView xWindow="-110" yWindow="-110" windowWidth="19420" windowHeight="11500" xr2:uid="{88E46096-AE29-4E46-B87D-98E1B8EDFDC8}"/>
  </bookViews>
  <sheets>
    <sheet name="VAL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68" i="1" l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H34" i="1"/>
  <c r="AG34" i="1"/>
  <c r="AH33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H11" i="1"/>
  <c r="AG10" i="1"/>
  <c r="AG9" i="1"/>
  <c r="AG8" i="1"/>
  <c r="AH7" i="1"/>
  <c r="AH6" i="1"/>
  <c r="AH5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F34" i="1"/>
  <c r="AE34" i="1"/>
  <c r="AF33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F11" i="1"/>
  <c r="AE10" i="1"/>
  <c r="AE9" i="1"/>
  <c r="AE8" i="1"/>
  <c r="AF7" i="1"/>
  <c r="AF6" i="1"/>
  <c r="AF5" i="1"/>
  <c r="AD34" i="1"/>
  <c r="AD33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D11" i="1"/>
  <c r="AC10" i="1"/>
  <c r="AC9" i="1"/>
  <c r="AC8" i="1"/>
  <c r="AD7" i="1"/>
  <c r="AD6" i="1"/>
  <c r="AD5" i="1"/>
  <c r="G165" i="1"/>
  <c r="I165" i="1" s="1"/>
  <c r="K165" i="1" s="1"/>
  <c r="M165" i="1" s="1"/>
  <c r="O165" i="1" s="1"/>
  <c r="Q165" i="1" s="1"/>
  <c r="S165" i="1" s="1"/>
  <c r="U165" i="1" s="1"/>
  <c r="W165" i="1" s="1"/>
  <c r="Y165" i="1" s="1"/>
  <c r="AA165" i="1" s="1"/>
  <c r="G164" i="1"/>
  <c r="I164" i="1" s="1"/>
  <c r="K164" i="1" s="1"/>
  <c r="M164" i="1" s="1"/>
  <c r="O164" i="1" s="1"/>
  <c r="Q164" i="1" s="1"/>
  <c r="S164" i="1" s="1"/>
  <c r="U164" i="1" s="1"/>
  <c r="W164" i="1" s="1"/>
  <c r="Y164" i="1" s="1"/>
  <c r="AA164" i="1" s="1"/>
  <c r="G157" i="1"/>
  <c r="I157" i="1" s="1"/>
  <c r="K157" i="1" s="1"/>
  <c r="M157" i="1" s="1"/>
  <c r="O157" i="1" s="1"/>
  <c r="Q157" i="1" s="1"/>
  <c r="S157" i="1" s="1"/>
  <c r="U157" i="1" s="1"/>
  <c r="W157" i="1" s="1"/>
  <c r="Y157" i="1" s="1"/>
  <c r="AA157" i="1" s="1"/>
  <c r="G156" i="1"/>
  <c r="I156" i="1" s="1"/>
  <c r="K156" i="1" s="1"/>
  <c r="M156" i="1" s="1"/>
  <c r="O156" i="1" s="1"/>
  <c r="Q156" i="1" s="1"/>
  <c r="S156" i="1" s="1"/>
  <c r="U156" i="1" s="1"/>
  <c r="W156" i="1" s="1"/>
  <c r="Y156" i="1" s="1"/>
  <c r="AA156" i="1" s="1"/>
  <c r="G149" i="1"/>
  <c r="I149" i="1" s="1"/>
  <c r="K149" i="1" s="1"/>
  <c r="M149" i="1" s="1"/>
  <c r="O149" i="1" s="1"/>
  <c r="Q149" i="1" s="1"/>
  <c r="S149" i="1" s="1"/>
  <c r="U149" i="1" s="1"/>
  <c r="W149" i="1" s="1"/>
  <c r="Y149" i="1" s="1"/>
  <c r="AA149" i="1" s="1"/>
  <c r="G148" i="1"/>
  <c r="I148" i="1" s="1"/>
  <c r="K148" i="1" s="1"/>
  <c r="M148" i="1" s="1"/>
  <c r="O148" i="1" s="1"/>
  <c r="Q148" i="1" s="1"/>
  <c r="S148" i="1" s="1"/>
  <c r="U148" i="1" s="1"/>
  <c r="W148" i="1" s="1"/>
  <c r="Y148" i="1" s="1"/>
  <c r="AA148" i="1" s="1"/>
  <c r="G141" i="1"/>
  <c r="I141" i="1" s="1"/>
  <c r="K141" i="1" s="1"/>
  <c r="M141" i="1" s="1"/>
  <c r="O141" i="1" s="1"/>
  <c r="Q141" i="1" s="1"/>
  <c r="S141" i="1" s="1"/>
  <c r="U141" i="1" s="1"/>
  <c r="W141" i="1" s="1"/>
  <c r="Y141" i="1" s="1"/>
  <c r="AA141" i="1" s="1"/>
  <c r="G140" i="1"/>
  <c r="I140" i="1" s="1"/>
  <c r="K140" i="1" s="1"/>
  <c r="M140" i="1" s="1"/>
  <c r="O140" i="1" s="1"/>
  <c r="Q140" i="1" s="1"/>
  <c r="S140" i="1" s="1"/>
  <c r="U140" i="1" s="1"/>
  <c r="W140" i="1" s="1"/>
  <c r="Y140" i="1" s="1"/>
  <c r="AA140" i="1" s="1"/>
  <c r="G133" i="1"/>
  <c r="I133" i="1" s="1"/>
  <c r="K133" i="1" s="1"/>
  <c r="M133" i="1" s="1"/>
  <c r="O133" i="1" s="1"/>
  <c r="Q133" i="1" s="1"/>
  <c r="S133" i="1" s="1"/>
  <c r="U133" i="1" s="1"/>
  <c r="W133" i="1" s="1"/>
  <c r="Y133" i="1" s="1"/>
  <c r="AA133" i="1" s="1"/>
  <c r="G132" i="1"/>
  <c r="I132" i="1" s="1"/>
  <c r="K132" i="1" s="1"/>
  <c r="M132" i="1" s="1"/>
  <c r="O132" i="1" s="1"/>
  <c r="Q132" i="1" s="1"/>
  <c r="S132" i="1" s="1"/>
  <c r="U132" i="1" s="1"/>
  <c r="W132" i="1" s="1"/>
  <c r="Y132" i="1" s="1"/>
  <c r="AA132" i="1" s="1"/>
  <c r="G125" i="1"/>
  <c r="I125" i="1" s="1"/>
  <c r="K125" i="1" s="1"/>
  <c r="M125" i="1" s="1"/>
  <c r="O125" i="1" s="1"/>
  <c r="Q125" i="1" s="1"/>
  <c r="S125" i="1" s="1"/>
  <c r="U125" i="1" s="1"/>
  <c r="W125" i="1" s="1"/>
  <c r="Y125" i="1" s="1"/>
  <c r="AA125" i="1" s="1"/>
  <c r="G124" i="1"/>
  <c r="I124" i="1" s="1"/>
  <c r="K124" i="1" s="1"/>
  <c r="M124" i="1" s="1"/>
  <c r="O124" i="1" s="1"/>
  <c r="Q124" i="1" s="1"/>
  <c r="S124" i="1" s="1"/>
  <c r="U124" i="1" s="1"/>
  <c r="W124" i="1" s="1"/>
  <c r="Y124" i="1" s="1"/>
  <c r="AA124" i="1" s="1"/>
  <c r="G117" i="1"/>
  <c r="I117" i="1" s="1"/>
  <c r="K117" i="1" s="1"/>
  <c r="M117" i="1" s="1"/>
  <c r="O117" i="1" s="1"/>
  <c r="Q117" i="1" s="1"/>
  <c r="S117" i="1" s="1"/>
  <c r="U117" i="1" s="1"/>
  <c r="W117" i="1" s="1"/>
  <c r="Y117" i="1" s="1"/>
  <c r="AA117" i="1" s="1"/>
  <c r="G116" i="1"/>
  <c r="I116" i="1" s="1"/>
  <c r="K116" i="1" s="1"/>
  <c r="M116" i="1" s="1"/>
  <c r="O116" i="1" s="1"/>
  <c r="Q116" i="1" s="1"/>
  <c r="S116" i="1" s="1"/>
  <c r="U116" i="1" s="1"/>
  <c r="W116" i="1" s="1"/>
  <c r="Y116" i="1" s="1"/>
  <c r="AA116" i="1" s="1"/>
  <c r="G109" i="1"/>
  <c r="I109" i="1" s="1"/>
  <c r="K109" i="1" s="1"/>
  <c r="M109" i="1" s="1"/>
  <c r="O109" i="1" s="1"/>
  <c r="Q109" i="1" s="1"/>
  <c r="S109" i="1" s="1"/>
  <c r="U109" i="1" s="1"/>
  <c r="W109" i="1" s="1"/>
  <c r="Y109" i="1" s="1"/>
  <c r="AA109" i="1" s="1"/>
  <c r="G108" i="1"/>
  <c r="I108" i="1" s="1"/>
  <c r="K108" i="1" s="1"/>
  <c r="M108" i="1" s="1"/>
  <c r="O108" i="1" s="1"/>
  <c r="Q108" i="1" s="1"/>
  <c r="S108" i="1" s="1"/>
  <c r="U108" i="1" s="1"/>
  <c r="W108" i="1" s="1"/>
  <c r="Y108" i="1" s="1"/>
  <c r="AA108" i="1" s="1"/>
  <c r="G101" i="1"/>
  <c r="I101" i="1" s="1"/>
  <c r="K101" i="1" s="1"/>
  <c r="M101" i="1" s="1"/>
  <c r="O101" i="1" s="1"/>
  <c r="Q101" i="1" s="1"/>
  <c r="S101" i="1" s="1"/>
  <c r="U101" i="1" s="1"/>
  <c r="W101" i="1" s="1"/>
  <c r="Y101" i="1" s="1"/>
  <c r="AA101" i="1" s="1"/>
  <c r="G100" i="1"/>
  <c r="I100" i="1" s="1"/>
  <c r="K100" i="1" s="1"/>
  <c r="M100" i="1" s="1"/>
  <c r="O100" i="1" s="1"/>
  <c r="Q100" i="1" s="1"/>
  <c r="S100" i="1" s="1"/>
  <c r="U100" i="1" s="1"/>
  <c r="W100" i="1" s="1"/>
  <c r="Y100" i="1" s="1"/>
  <c r="AA100" i="1" s="1"/>
  <c r="G93" i="1"/>
  <c r="I93" i="1" s="1"/>
  <c r="K93" i="1" s="1"/>
  <c r="M93" i="1" s="1"/>
  <c r="O93" i="1" s="1"/>
  <c r="Q93" i="1" s="1"/>
  <c r="S93" i="1" s="1"/>
  <c r="U93" i="1" s="1"/>
  <c r="W93" i="1" s="1"/>
  <c r="Y93" i="1" s="1"/>
  <c r="AA93" i="1" s="1"/>
  <c r="G92" i="1"/>
  <c r="I92" i="1" s="1"/>
  <c r="K92" i="1" s="1"/>
  <c r="M92" i="1" s="1"/>
  <c r="O92" i="1" s="1"/>
  <c r="Q92" i="1" s="1"/>
  <c r="S92" i="1" s="1"/>
  <c r="U92" i="1" s="1"/>
  <c r="W92" i="1" s="1"/>
  <c r="Y92" i="1" s="1"/>
  <c r="AA92" i="1" s="1"/>
  <c r="G85" i="1"/>
  <c r="I85" i="1" s="1"/>
  <c r="K85" i="1" s="1"/>
  <c r="M85" i="1" s="1"/>
  <c r="O85" i="1" s="1"/>
  <c r="Q85" i="1" s="1"/>
  <c r="S85" i="1" s="1"/>
  <c r="U85" i="1" s="1"/>
  <c r="W85" i="1" s="1"/>
  <c r="Y85" i="1" s="1"/>
  <c r="AA85" i="1" s="1"/>
  <c r="G84" i="1"/>
  <c r="I84" i="1" s="1"/>
  <c r="K84" i="1" s="1"/>
  <c r="M84" i="1" s="1"/>
  <c r="O84" i="1" s="1"/>
  <c r="Q84" i="1" s="1"/>
  <c r="S84" i="1" s="1"/>
  <c r="U84" i="1" s="1"/>
  <c r="W84" i="1" s="1"/>
  <c r="Y84" i="1" s="1"/>
  <c r="AA84" i="1" s="1"/>
  <c r="G77" i="1"/>
  <c r="I77" i="1" s="1"/>
  <c r="K77" i="1" s="1"/>
  <c r="M77" i="1" s="1"/>
  <c r="O77" i="1" s="1"/>
  <c r="Q77" i="1" s="1"/>
  <c r="S77" i="1" s="1"/>
  <c r="U77" i="1" s="1"/>
  <c r="W77" i="1" s="1"/>
  <c r="Y77" i="1" s="1"/>
  <c r="AA77" i="1" s="1"/>
  <c r="G76" i="1"/>
  <c r="I76" i="1" s="1"/>
  <c r="K76" i="1" s="1"/>
  <c r="M76" i="1" s="1"/>
  <c r="O76" i="1" s="1"/>
  <c r="Q76" i="1" s="1"/>
  <c r="S76" i="1" s="1"/>
  <c r="U76" i="1" s="1"/>
  <c r="W76" i="1" s="1"/>
  <c r="Y76" i="1" s="1"/>
  <c r="AA76" i="1" s="1"/>
  <c r="G69" i="1"/>
  <c r="I69" i="1" s="1"/>
  <c r="K69" i="1" s="1"/>
  <c r="M69" i="1" s="1"/>
  <c r="O69" i="1" s="1"/>
  <c r="Q69" i="1" s="1"/>
  <c r="S69" i="1" s="1"/>
  <c r="U69" i="1" s="1"/>
  <c r="W69" i="1" s="1"/>
  <c r="Y69" i="1" s="1"/>
  <c r="AA69" i="1" s="1"/>
  <c r="G68" i="1"/>
  <c r="I68" i="1" s="1"/>
  <c r="K68" i="1" s="1"/>
  <c r="M68" i="1" s="1"/>
  <c r="O68" i="1" s="1"/>
  <c r="Q68" i="1" s="1"/>
  <c r="S68" i="1" s="1"/>
  <c r="U68" i="1" s="1"/>
  <c r="W68" i="1" s="1"/>
  <c r="Y68" i="1" s="1"/>
  <c r="AA68" i="1" s="1"/>
  <c r="G61" i="1"/>
  <c r="I61" i="1" s="1"/>
  <c r="K61" i="1" s="1"/>
  <c r="M61" i="1" s="1"/>
  <c r="O61" i="1" s="1"/>
  <c r="Q61" i="1" s="1"/>
  <c r="S61" i="1" s="1"/>
  <c r="U61" i="1" s="1"/>
  <c r="W61" i="1" s="1"/>
  <c r="Y61" i="1" s="1"/>
  <c r="AA61" i="1" s="1"/>
  <c r="G60" i="1"/>
  <c r="I60" i="1" s="1"/>
  <c r="K60" i="1" s="1"/>
  <c r="M60" i="1" s="1"/>
  <c r="O60" i="1" s="1"/>
  <c r="Q60" i="1" s="1"/>
  <c r="S60" i="1" s="1"/>
  <c r="U60" i="1" s="1"/>
  <c r="W60" i="1" s="1"/>
  <c r="Y60" i="1" s="1"/>
  <c r="AA60" i="1" s="1"/>
  <c r="G53" i="1"/>
  <c r="I53" i="1" s="1"/>
  <c r="K53" i="1" s="1"/>
  <c r="M53" i="1" s="1"/>
  <c r="O53" i="1" s="1"/>
  <c r="Q53" i="1" s="1"/>
  <c r="S53" i="1" s="1"/>
  <c r="U53" i="1" s="1"/>
  <c r="W53" i="1" s="1"/>
  <c r="Y53" i="1" s="1"/>
  <c r="AA53" i="1" s="1"/>
  <c r="G52" i="1"/>
  <c r="I52" i="1" s="1"/>
  <c r="K52" i="1" s="1"/>
  <c r="M52" i="1" s="1"/>
  <c r="O52" i="1" s="1"/>
  <c r="Q52" i="1" s="1"/>
  <c r="S52" i="1" s="1"/>
  <c r="U52" i="1" s="1"/>
  <c r="W52" i="1" s="1"/>
  <c r="Y52" i="1" s="1"/>
  <c r="AA52" i="1" s="1"/>
  <c r="G45" i="1"/>
  <c r="I45" i="1" s="1"/>
  <c r="K45" i="1" s="1"/>
  <c r="M45" i="1" s="1"/>
  <c r="O45" i="1" s="1"/>
  <c r="Q45" i="1" s="1"/>
  <c r="S45" i="1" s="1"/>
  <c r="U45" i="1" s="1"/>
  <c r="W45" i="1" s="1"/>
  <c r="Y45" i="1" s="1"/>
  <c r="AA45" i="1" s="1"/>
  <c r="G44" i="1"/>
  <c r="I44" i="1" s="1"/>
  <c r="K44" i="1" s="1"/>
  <c r="M44" i="1" s="1"/>
  <c r="O44" i="1" s="1"/>
  <c r="Q44" i="1" s="1"/>
  <c r="S44" i="1" s="1"/>
  <c r="U44" i="1" s="1"/>
  <c r="W44" i="1" s="1"/>
  <c r="Y44" i="1" s="1"/>
  <c r="AA44" i="1" s="1"/>
  <c r="G37" i="1"/>
  <c r="I37" i="1" s="1"/>
  <c r="K37" i="1" s="1"/>
  <c r="M37" i="1" s="1"/>
  <c r="O37" i="1" s="1"/>
  <c r="Q37" i="1" s="1"/>
  <c r="S37" i="1" s="1"/>
  <c r="U37" i="1" s="1"/>
  <c r="W37" i="1" s="1"/>
  <c r="Y37" i="1" s="1"/>
  <c r="AA37" i="1" s="1"/>
  <c r="G36" i="1"/>
  <c r="I36" i="1" s="1"/>
  <c r="K36" i="1" s="1"/>
  <c r="M36" i="1" s="1"/>
  <c r="O36" i="1" s="1"/>
  <c r="Q36" i="1" s="1"/>
  <c r="S36" i="1" s="1"/>
  <c r="U36" i="1" s="1"/>
  <c r="W36" i="1" s="1"/>
  <c r="Y36" i="1" s="1"/>
  <c r="AA36" i="1" s="1"/>
  <c r="G29" i="1"/>
  <c r="I29" i="1" s="1"/>
  <c r="K29" i="1" s="1"/>
  <c r="M29" i="1" s="1"/>
  <c r="O29" i="1" s="1"/>
  <c r="Q29" i="1" s="1"/>
  <c r="S29" i="1" s="1"/>
  <c r="U29" i="1" s="1"/>
  <c r="W29" i="1" s="1"/>
  <c r="Y29" i="1" s="1"/>
  <c r="AA29" i="1" s="1"/>
  <c r="G28" i="1"/>
  <c r="I28" i="1" s="1"/>
  <c r="K28" i="1" s="1"/>
  <c r="M28" i="1" s="1"/>
  <c r="O28" i="1" s="1"/>
  <c r="Q28" i="1" s="1"/>
  <c r="S28" i="1" s="1"/>
  <c r="U28" i="1" s="1"/>
  <c r="W28" i="1" s="1"/>
  <c r="Y28" i="1" s="1"/>
  <c r="AA28" i="1" s="1"/>
  <c r="G21" i="1"/>
  <c r="I21" i="1" s="1"/>
  <c r="K21" i="1" s="1"/>
  <c r="M21" i="1" s="1"/>
  <c r="O21" i="1" s="1"/>
  <c r="Q21" i="1" s="1"/>
  <c r="S21" i="1" s="1"/>
  <c r="U21" i="1" s="1"/>
  <c r="W21" i="1" s="1"/>
  <c r="Y21" i="1" s="1"/>
  <c r="AA21" i="1" s="1"/>
  <c r="G20" i="1"/>
  <c r="I20" i="1" s="1"/>
  <c r="K20" i="1" s="1"/>
  <c r="M20" i="1" s="1"/>
  <c r="O20" i="1" s="1"/>
  <c r="Q20" i="1" s="1"/>
  <c r="S20" i="1" s="1"/>
  <c r="U20" i="1" s="1"/>
  <c r="W20" i="1" s="1"/>
  <c r="Y20" i="1" s="1"/>
  <c r="AA20" i="1" s="1"/>
  <c r="G13" i="1"/>
  <c r="I13" i="1" s="1"/>
  <c r="K13" i="1" s="1"/>
  <c r="M13" i="1" s="1"/>
  <c r="O13" i="1" s="1"/>
  <c r="Q13" i="1" s="1"/>
  <c r="S13" i="1" s="1"/>
  <c r="U13" i="1" s="1"/>
  <c r="W13" i="1" s="1"/>
  <c r="Y13" i="1" s="1"/>
  <c r="AA13" i="1" s="1"/>
  <c r="G12" i="1"/>
  <c r="I12" i="1" s="1"/>
  <c r="K12" i="1" s="1"/>
  <c r="M12" i="1" s="1"/>
  <c r="O12" i="1" s="1"/>
  <c r="Q12" i="1" s="1"/>
  <c r="S12" i="1" s="1"/>
  <c r="U12" i="1" s="1"/>
  <c r="W12" i="1" s="1"/>
  <c r="Y12" i="1" s="1"/>
  <c r="AA12" i="1" s="1"/>
  <c r="H5" i="1"/>
  <c r="J5" i="1" s="1"/>
  <c r="L5" i="1" s="1"/>
  <c r="N5" i="1" s="1"/>
  <c r="P5" i="1" s="1"/>
  <c r="R5" i="1" s="1"/>
  <c r="T5" i="1" s="1"/>
  <c r="V5" i="1" s="1"/>
  <c r="X5" i="1" s="1"/>
  <c r="Z5" i="1" s="1"/>
  <c r="AB5" i="1" s="1"/>
  <c r="F34" i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AB34" i="1" s="1"/>
  <c r="F33" i="1"/>
  <c r="H33" i="1" s="1"/>
  <c r="J33" i="1" s="1"/>
  <c r="L33" i="1" s="1"/>
  <c r="N33" i="1" s="1"/>
  <c r="P33" i="1" s="1"/>
  <c r="R33" i="1" s="1"/>
  <c r="T33" i="1" s="1"/>
  <c r="V33" i="1" s="1"/>
  <c r="X33" i="1" s="1"/>
  <c r="Z33" i="1" s="1"/>
  <c r="AB33" i="1" s="1"/>
  <c r="E168" i="1"/>
  <c r="G168" i="1" s="1"/>
  <c r="I168" i="1" s="1"/>
  <c r="K168" i="1" s="1"/>
  <c r="M168" i="1" s="1"/>
  <c r="O168" i="1" s="1"/>
  <c r="Q168" i="1" s="1"/>
  <c r="S168" i="1" s="1"/>
  <c r="U168" i="1" s="1"/>
  <c r="W168" i="1" s="1"/>
  <c r="Y168" i="1" s="1"/>
  <c r="AA168" i="1" s="1"/>
  <c r="E167" i="1"/>
  <c r="G167" i="1" s="1"/>
  <c r="I167" i="1" s="1"/>
  <c r="K167" i="1" s="1"/>
  <c r="M167" i="1" s="1"/>
  <c r="O167" i="1" s="1"/>
  <c r="Q167" i="1" s="1"/>
  <c r="S167" i="1" s="1"/>
  <c r="U167" i="1" s="1"/>
  <c r="W167" i="1" s="1"/>
  <c r="Y167" i="1" s="1"/>
  <c r="AA167" i="1" s="1"/>
  <c r="E166" i="1"/>
  <c r="G166" i="1" s="1"/>
  <c r="I166" i="1" s="1"/>
  <c r="K166" i="1" s="1"/>
  <c r="M166" i="1" s="1"/>
  <c r="O166" i="1" s="1"/>
  <c r="Q166" i="1" s="1"/>
  <c r="S166" i="1" s="1"/>
  <c r="U166" i="1" s="1"/>
  <c r="W166" i="1" s="1"/>
  <c r="Y166" i="1" s="1"/>
  <c r="AA166" i="1" s="1"/>
  <c r="E165" i="1"/>
  <c r="E164" i="1"/>
  <c r="E163" i="1"/>
  <c r="G163" i="1" s="1"/>
  <c r="I163" i="1" s="1"/>
  <c r="K163" i="1" s="1"/>
  <c r="M163" i="1" s="1"/>
  <c r="O163" i="1" s="1"/>
  <c r="Q163" i="1" s="1"/>
  <c r="S163" i="1" s="1"/>
  <c r="U163" i="1" s="1"/>
  <c r="W163" i="1" s="1"/>
  <c r="Y163" i="1" s="1"/>
  <c r="AA163" i="1" s="1"/>
  <c r="E162" i="1"/>
  <c r="G162" i="1" s="1"/>
  <c r="I162" i="1" s="1"/>
  <c r="K162" i="1" s="1"/>
  <c r="M162" i="1" s="1"/>
  <c r="O162" i="1" s="1"/>
  <c r="Q162" i="1" s="1"/>
  <c r="S162" i="1" s="1"/>
  <c r="U162" i="1" s="1"/>
  <c r="W162" i="1" s="1"/>
  <c r="Y162" i="1" s="1"/>
  <c r="AA162" i="1" s="1"/>
  <c r="E161" i="1"/>
  <c r="G161" i="1" s="1"/>
  <c r="I161" i="1" s="1"/>
  <c r="K161" i="1" s="1"/>
  <c r="M161" i="1" s="1"/>
  <c r="O161" i="1" s="1"/>
  <c r="Q161" i="1" s="1"/>
  <c r="S161" i="1" s="1"/>
  <c r="U161" i="1" s="1"/>
  <c r="W161" i="1" s="1"/>
  <c r="Y161" i="1" s="1"/>
  <c r="AA161" i="1" s="1"/>
  <c r="E160" i="1"/>
  <c r="G160" i="1" s="1"/>
  <c r="I160" i="1" s="1"/>
  <c r="K160" i="1" s="1"/>
  <c r="M160" i="1" s="1"/>
  <c r="O160" i="1" s="1"/>
  <c r="Q160" i="1" s="1"/>
  <c r="S160" i="1" s="1"/>
  <c r="U160" i="1" s="1"/>
  <c r="W160" i="1" s="1"/>
  <c r="Y160" i="1" s="1"/>
  <c r="AA160" i="1" s="1"/>
  <c r="E159" i="1"/>
  <c r="G159" i="1" s="1"/>
  <c r="I159" i="1" s="1"/>
  <c r="K159" i="1" s="1"/>
  <c r="M159" i="1" s="1"/>
  <c r="O159" i="1" s="1"/>
  <c r="Q159" i="1" s="1"/>
  <c r="S159" i="1" s="1"/>
  <c r="U159" i="1" s="1"/>
  <c r="W159" i="1" s="1"/>
  <c r="Y159" i="1" s="1"/>
  <c r="AA159" i="1" s="1"/>
  <c r="E158" i="1"/>
  <c r="G158" i="1" s="1"/>
  <c r="I158" i="1" s="1"/>
  <c r="K158" i="1" s="1"/>
  <c r="M158" i="1" s="1"/>
  <c r="O158" i="1" s="1"/>
  <c r="Q158" i="1" s="1"/>
  <c r="S158" i="1" s="1"/>
  <c r="U158" i="1" s="1"/>
  <c r="W158" i="1" s="1"/>
  <c r="Y158" i="1" s="1"/>
  <c r="AA158" i="1" s="1"/>
  <c r="E157" i="1"/>
  <c r="E156" i="1"/>
  <c r="E155" i="1"/>
  <c r="G155" i="1" s="1"/>
  <c r="I155" i="1" s="1"/>
  <c r="K155" i="1" s="1"/>
  <c r="M155" i="1" s="1"/>
  <c r="O155" i="1" s="1"/>
  <c r="Q155" i="1" s="1"/>
  <c r="S155" i="1" s="1"/>
  <c r="U155" i="1" s="1"/>
  <c r="W155" i="1" s="1"/>
  <c r="Y155" i="1" s="1"/>
  <c r="AA155" i="1" s="1"/>
  <c r="E154" i="1"/>
  <c r="G154" i="1" s="1"/>
  <c r="I154" i="1" s="1"/>
  <c r="K154" i="1" s="1"/>
  <c r="M154" i="1" s="1"/>
  <c r="O154" i="1" s="1"/>
  <c r="Q154" i="1" s="1"/>
  <c r="S154" i="1" s="1"/>
  <c r="U154" i="1" s="1"/>
  <c r="W154" i="1" s="1"/>
  <c r="Y154" i="1" s="1"/>
  <c r="AA154" i="1" s="1"/>
  <c r="E153" i="1"/>
  <c r="G153" i="1" s="1"/>
  <c r="I153" i="1" s="1"/>
  <c r="K153" i="1" s="1"/>
  <c r="M153" i="1" s="1"/>
  <c r="O153" i="1" s="1"/>
  <c r="Q153" i="1" s="1"/>
  <c r="S153" i="1" s="1"/>
  <c r="U153" i="1" s="1"/>
  <c r="W153" i="1" s="1"/>
  <c r="Y153" i="1" s="1"/>
  <c r="AA153" i="1" s="1"/>
  <c r="E152" i="1"/>
  <c r="G152" i="1" s="1"/>
  <c r="I152" i="1" s="1"/>
  <c r="K152" i="1" s="1"/>
  <c r="M152" i="1" s="1"/>
  <c r="O152" i="1" s="1"/>
  <c r="Q152" i="1" s="1"/>
  <c r="S152" i="1" s="1"/>
  <c r="U152" i="1" s="1"/>
  <c r="W152" i="1" s="1"/>
  <c r="Y152" i="1" s="1"/>
  <c r="AA152" i="1" s="1"/>
  <c r="E151" i="1"/>
  <c r="G151" i="1" s="1"/>
  <c r="I151" i="1" s="1"/>
  <c r="K151" i="1" s="1"/>
  <c r="M151" i="1" s="1"/>
  <c r="O151" i="1" s="1"/>
  <c r="Q151" i="1" s="1"/>
  <c r="S151" i="1" s="1"/>
  <c r="U151" i="1" s="1"/>
  <c r="W151" i="1" s="1"/>
  <c r="Y151" i="1" s="1"/>
  <c r="AA151" i="1" s="1"/>
  <c r="E150" i="1"/>
  <c r="G150" i="1" s="1"/>
  <c r="I150" i="1" s="1"/>
  <c r="K150" i="1" s="1"/>
  <c r="M150" i="1" s="1"/>
  <c r="O150" i="1" s="1"/>
  <c r="Q150" i="1" s="1"/>
  <c r="S150" i="1" s="1"/>
  <c r="U150" i="1" s="1"/>
  <c r="W150" i="1" s="1"/>
  <c r="Y150" i="1" s="1"/>
  <c r="AA150" i="1" s="1"/>
  <c r="E149" i="1"/>
  <c r="E148" i="1"/>
  <c r="E147" i="1"/>
  <c r="G147" i="1" s="1"/>
  <c r="I147" i="1" s="1"/>
  <c r="K147" i="1" s="1"/>
  <c r="M147" i="1" s="1"/>
  <c r="O147" i="1" s="1"/>
  <c r="Q147" i="1" s="1"/>
  <c r="S147" i="1" s="1"/>
  <c r="U147" i="1" s="1"/>
  <c r="W147" i="1" s="1"/>
  <c r="Y147" i="1" s="1"/>
  <c r="AA147" i="1" s="1"/>
  <c r="E146" i="1"/>
  <c r="G146" i="1" s="1"/>
  <c r="I146" i="1" s="1"/>
  <c r="K146" i="1" s="1"/>
  <c r="M146" i="1" s="1"/>
  <c r="O146" i="1" s="1"/>
  <c r="Q146" i="1" s="1"/>
  <c r="S146" i="1" s="1"/>
  <c r="U146" i="1" s="1"/>
  <c r="W146" i="1" s="1"/>
  <c r="Y146" i="1" s="1"/>
  <c r="AA146" i="1" s="1"/>
  <c r="E145" i="1"/>
  <c r="G145" i="1" s="1"/>
  <c r="I145" i="1" s="1"/>
  <c r="K145" i="1" s="1"/>
  <c r="M145" i="1" s="1"/>
  <c r="O145" i="1" s="1"/>
  <c r="Q145" i="1" s="1"/>
  <c r="S145" i="1" s="1"/>
  <c r="U145" i="1" s="1"/>
  <c r="W145" i="1" s="1"/>
  <c r="Y145" i="1" s="1"/>
  <c r="AA145" i="1" s="1"/>
  <c r="E144" i="1"/>
  <c r="G144" i="1" s="1"/>
  <c r="I144" i="1" s="1"/>
  <c r="K144" i="1" s="1"/>
  <c r="M144" i="1" s="1"/>
  <c r="O144" i="1" s="1"/>
  <c r="Q144" i="1" s="1"/>
  <c r="S144" i="1" s="1"/>
  <c r="U144" i="1" s="1"/>
  <c r="W144" i="1" s="1"/>
  <c r="Y144" i="1" s="1"/>
  <c r="AA144" i="1" s="1"/>
  <c r="E143" i="1"/>
  <c r="G143" i="1" s="1"/>
  <c r="I143" i="1" s="1"/>
  <c r="K143" i="1" s="1"/>
  <c r="M143" i="1" s="1"/>
  <c r="O143" i="1" s="1"/>
  <c r="Q143" i="1" s="1"/>
  <c r="S143" i="1" s="1"/>
  <c r="U143" i="1" s="1"/>
  <c r="W143" i="1" s="1"/>
  <c r="Y143" i="1" s="1"/>
  <c r="AA143" i="1" s="1"/>
  <c r="E142" i="1"/>
  <c r="G142" i="1" s="1"/>
  <c r="I142" i="1" s="1"/>
  <c r="K142" i="1" s="1"/>
  <c r="M142" i="1" s="1"/>
  <c r="O142" i="1" s="1"/>
  <c r="Q142" i="1" s="1"/>
  <c r="S142" i="1" s="1"/>
  <c r="U142" i="1" s="1"/>
  <c r="W142" i="1" s="1"/>
  <c r="Y142" i="1" s="1"/>
  <c r="AA142" i="1" s="1"/>
  <c r="E141" i="1"/>
  <c r="E140" i="1"/>
  <c r="E139" i="1"/>
  <c r="G139" i="1" s="1"/>
  <c r="I139" i="1" s="1"/>
  <c r="K139" i="1" s="1"/>
  <c r="M139" i="1" s="1"/>
  <c r="O139" i="1" s="1"/>
  <c r="Q139" i="1" s="1"/>
  <c r="S139" i="1" s="1"/>
  <c r="U139" i="1" s="1"/>
  <c r="W139" i="1" s="1"/>
  <c r="Y139" i="1" s="1"/>
  <c r="AA139" i="1" s="1"/>
  <c r="E138" i="1"/>
  <c r="G138" i="1" s="1"/>
  <c r="I138" i="1" s="1"/>
  <c r="K138" i="1" s="1"/>
  <c r="M138" i="1" s="1"/>
  <c r="O138" i="1" s="1"/>
  <c r="Q138" i="1" s="1"/>
  <c r="S138" i="1" s="1"/>
  <c r="U138" i="1" s="1"/>
  <c r="W138" i="1" s="1"/>
  <c r="Y138" i="1" s="1"/>
  <c r="AA138" i="1" s="1"/>
  <c r="E137" i="1"/>
  <c r="G137" i="1" s="1"/>
  <c r="I137" i="1" s="1"/>
  <c r="K137" i="1" s="1"/>
  <c r="M137" i="1" s="1"/>
  <c r="O137" i="1" s="1"/>
  <c r="Q137" i="1" s="1"/>
  <c r="S137" i="1" s="1"/>
  <c r="U137" i="1" s="1"/>
  <c r="W137" i="1" s="1"/>
  <c r="Y137" i="1" s="1"/>
  <c r="AA137" i="1" s="1"/>
  <c r="E136" i="1"/>
  <c r="G136" i="1" s="1"/>
  <c r="I136" i="1" s="1"/>
  <c r="K136" i="1" s="1"/>
  <c r="M136" i="1" s="1"/>
  <c r="O136" i="1" s="1"/>
  <c r="Q136" i="1" s="1"/>
  <c r="S136" i="1" s="1"/>
  <c r="U136" i="1" s="1"/>
  <c r="W136" i="1" s="1"/>
  <c r="Y136" i="1" s="1"/>
  <c r="AA136" i="1" s="1"/>
  <c r="E135" i="1"/>
  <c r="G135" i="1" s="1"/>
  <c r="I135" i="1" s="1"/>
  <c r="K135" i="1" s="1"/>
  <c r="M135" i="1" s="1"/>
  <c r="O135" i="1" s="1"/>
  <c r="Q135" i="1" s="1"/>
  <c r="S135" i="1" s="1"/>
  <c r="U135" i="1" s="1"/>
  <c r="W135" i="1" s="1"/>
  <c r="Y135" i="1" s="1"/>
  <c r="AA135" i="1" s="1"/>
  <c r="E134" i="1"/>
  <c r="G134" i="1" s="1"/>
  <c r="I134" i="1" s="1"/>
  <c r="K134" i="1" s="1"/>
  <c r="M134" i="1" s="1"/>
  <c r="O134" i="1" s="1"/>
  <c r="Q134" i="1" s="1"/>
  <c r="S134" i="1" s="1"/>
  <c r="U134" i="1" s="1"/>
  <c r="W134" i="1" s="1"/>
  <c r="Y134" i="1" s="1"/>
  <c r="AA134" i="1" s="1"/>
  <c r="E133" i="1"/>
  <c r="E132" i="1"/>
  <c r="E131" i="1"/>
  <c r="G131" i="1" s="1"/>
  <c r="I131" i="1" s="1"/>
  <c r="K131" i="1" s="1"/>
  <c r="M131" i="1" s="1"/>
  <c r="O131" i="1" s="1"/>
  <c r="Q131" i="1" s="1"/>
  <c r="S131" i="1" s="1"/>
  <c r="U131" i="1" s="1"/>
  <c r="W131" i="1" s="1"/>
  <c r="Y131" i="1" s="1"/>
  <c r="AA131" i="1" s="1"/>
  <c r="E130" i="1"/>
  <c r="G130" i="1" s="1"/>
  <c r="I130" i="1" s="1"/>
  <c r="K130" i="1" s="1"/>
  <c r="M130" i="1" s="1"/>
  <c r="O130" i="1" s="1"/>
  <c r="Q130" i="1" s="1"/>
  <c r="S130" i="1" s="1"/>
  <c r="U130" i="1" s="1"/>
  <c r="W130" i="1" s="1"/>
  <c r="Y130" i="1" s="1"/>
  <c r="AA130" i="1" s="1"/>
  <c r="E129" i="1"/>
  <c r="G129" i="1" s="1"/>
  <c r="I129" i="1" s="1"/>
  <c r="K129" i="1" s="1"/>
  <c r="M129" i="1" s="1"/>
  <c r="O129" i="1" s="1"/>
  <c r="Q129" i="1" s="1"/>
  <c r="S129" i="1" s="1"/>
  <c r="U129" i="1" s="1"/>
  <c r="W129" i="1" s="1"/>
  <c r="Y129" i="1" s="1"/>
  <c r="AA129" i="1" s="1"/>
  <c r="E128" i="1"/>
  <c r="G128" i="1" s="1"/>
  <c r="I128" i="1" s="1"/>
  <c r="K128" i="1" s="1"/>
  <c r="M128" i="1" s="1"/>
  <c r="O128" i="1" s="1"/>
  <c r="Q128" i="1" s="1"/>
  <c r="S128" i="1" s="1"/>
  <c r="U128" i="1" s="1"/>
  <c r="W128" i="1" s="1"/>
  <c r="Y128" i="1" s="1"/>
  <c r="AA128" i="1" s="1"/>
  <c r="E127" i="1"/>
  <c r="G127" i="1" s="1"/>
  <c r="I127" i="1" s="1"/>
  <c r="K127" i="1" s="1"/>
  <c r="M127" i="1" s="1"/>
  <c r="O127" i="1" s="1"/>
  <c r="Q127" i="1" s="1"/>
  <c r="S127" i="1" s="1"/>
  <c r="U127" i="1" s="1"/>
  <c r="W127" i="1" s="1"/>
  <c r="Y127" i="1" s="1"/>
  <c r="AA127" i="1" s="1"/>
  <c r="E126" i="1"/>
  <c r="G126" i="1" s="1"/>
  <c r="I126" i="1" s="1"/>
  <c r="K126" i="1" s="1"/>
  <c r="M126" i="1" s="1"/>
  <c r="O126" i="1" s="1"/>
  <c r="Q126" i="1" s="1"/>
  <c r="S126" i="1" s="1"/>
  <c r="U126" i="1" s="1"/>
  <c r="W126" i="1" s="1"/>
  <c r="Y126" i="1" s="1"/>
  <c r="AA126" i="1" s="1"/>
  <c r="E125" i="1"/>
  <c r="E124" i="1"/>
  <c r="E123" i="1"/>
  <c r="G123" i="1" s="1"/>
  <c r="I123" i="1" s="1"/>
  <c r="K123" i="1" s="1"/>
  <c r="M123" i="1" s="1"/>
  <c r="O123" i="1" s="1"/>
  <c r="Q123" i="1" s="1"/>
  <c r="S123" i="1" s="1"/>
  <c r="U123" i="1" s="1"/>
  <c r="W123" i="1" s="1"/>
  <c r="Y123" i="1" s="1"/>
  <c r="AA123" i="1" s="1"/>
  <c r="E122" i="1"/>
  <c r="G122" i="1" s="1"/>
  <c r="I122" i="1" s="1"/>
  <c r="K122" i="1" s="1"/>
  <c r="M122" i="1" s="1"/>
  <c r="O122" i="1" s="1"/>
  <c r="Q122" i="1" s="1"/>
  <c r="S122" i="1" s="1"/>
  <c r="U122" i="1" s="1"/>
  <c r="W122" i="1" s="1"/>
  <c r="Y122" i="1" s="1"/>
  <c r="AA122" i="1" s="1"/>
  <c r="E121" i="1"/>
  <c r="G121" i="1" s="1"/>
  <c r="I121" i="1" s="1"/>
  <c r="K121" i="1" s="1"/>
  <c r="M121" i="1" s="1"/>
  <c r="O121" i="1" s="1"/>
  <c r="Q121" i="1" s="1"/>
  <c r="S121" i="1" s="1"/>
  <c r="U121" i="1" s="1"/>
  <c r="W121" i="1" s="1"/>
  <c r="Y121" i="1" s="1"/>
  <c r="AA121" i="1" s="1"/>
  <c r="E120" i="1"/>
  <c r="G120" i="1" s="1"/>
  <c r="I120" i="1" s="1"/>
  <c r="K120" i="1" s="1"/>
  <c r="M120" i="1" s="1"/>
  <c r="O120" i="1" s="1"/>
  <c r="Q120" i="1" s="1"/>
  <c r="S120" i="1" s="1"/>
  <c r="U120" i="1" s="1"/>
  <c r="W120" i="1" s="1"/>
  <c r="Y120" i="1" s="1"/>
  <c r="AA120" i="1" s="1"/>
  <c r="E119" i="1"/>
  <c r="G119" i="1" s="1"/>
  <c r="I119" i="1" s="1"/>
  <c r="K119" i="1" s="1"/>
  <c r="M119" i="1" s="1"/>
  <c r="O119" i="1" s="1"/>
  <c r="Q119" i="1" s="1"/>
  <c r="S119" i="1" s="1"/>
  <c r="U119" i="1" s="1"/>
  <c r="W119" i="1" s="1"/>
  <c r="Y119" i="1" s="1"/>
  <c r="AA119" i="1" s="1"/>
  <c r="E118" i="1"/>
  <c r="G118" i="1" s="1"/>
  <c r="I118" i="1" s="1"/>
  <c r="K118" i="1" s="1"/>
  <c r="M118" i="1" s="1"/>
  <c r="O118" i="1" s="1"/>
  <c r="Q118" i="1" s="1"/>
  <c r="S118" i="1" s="1"/>
  <c r="U118" i="1" s="1"/>
  <c r="W118" i="1" s="1"/>
  <c r="Y118" i="1" s="1"/>
  <c r="AA118" i="1" s="1"/>
  <c r="E117" i="1"/>
  <c r="E116" i="1"/>
  <c r="E115" i="1"/>
  <c r="G115" i="1" s="1"/>
  <c r="I115" i="1" s="1"/>
  <c r="K115" i="1" s="1"/>
  <c r="M115" i="1" s="1"/>
  <c r="O115" i="1" s="1"/>
  <c r="Q115" i="1" s="1"/>
  <c r="S115" i="1" s="1"/>
  <c r="U115" i="1" s="1"/>
  <c r="W115" i="1" s="1"/>
  <c r="Y115" i="1" s="1"/>
  <c r="AA115" i="1" s="1"/>
  <c r="E114" i="1"/>
  <c r="G114" i="1" s="1"/>
  <c r="I114" i="1" s="1"/>
  <c r="K114" i="1" s="1"/>
  <c r="M114" i="1" s="1"/>
  <c r="O114" i="1" s="1"/>
  <c r="Q114" i="1" s="1"/>
  <c r="S114" i="1" s="1"/>
  <c r="U114" i="1" s="1"/>
  <c r="W114" i="1" s="1"/>
  <c r="Y114" i="1" s="1"/>
  <c r="AA114" i="1" s="1"/>
  <c r="E113" i="1"/>
  <c r="G113" i="1" s="1"/>
  <c r="I113" i="1" s="1"/>
  <c r="K113" i="1" s="1"/>
  <c r="M113" i="1" s="1"/>
  <c r="O113" i="1" s="1"/>
  <c r="Q113" i="1" s="1"/>
  <c r="S113" i="1" s="1"/>
  <c r="U113" i="1" s="1"/>
  <c r="W113" i="1" s="1"/>
  <c r="Y113" i="1" s="1"/>
  <c r="AA113" i="1" s="1"/>
  <c r="E112" i="1"/>
  <c r="G112" i="1" s="1"/>
  <c r="I112" i="1" s="1"/>
  <c r="K112" i="1" s="1"/>
  <c r="M112" i="1" s="1"/>
  <c r="O112" i="1" s="1"/>
  <c r="Q112" i="1" s="1"/>
  <c r="S112" i="1" s="1"/>
  <c r="U112" i="1" s="1"/>
  <c r="W112" i="1" s="1"/>
  <c r="Y112" i="1" s="1"/>
  <c r="AA112" i="1" s="1"/>
  <c r="E111" i="1"/>
  <c r="G111" i="1" s="1"/>
  <c r="I111" i="1" s="1"/>
  <c r="K111" i="1" s="1"/>
  <c r="M111" i="1" s="1"/>
  <c r="O111" i="1" s="1"/>
  <c r="Q111" i="1" s="1"/>
  <c r="S111" i="1" s="1"/>
  <c r="U111" i="1" s="1"/>
  <c r="W111" i="1" s="1"/>
  <c r="Y111" i="1" s="1"/>
  <c r="AA111" i="1" s="1"/>
  <c r="E110" i="1"/>
  <c r="G110" i="1" s="1"/>
  <c r="I110" i="1" s="1"/>
  <c r="K110" i="1" s="1"/>
  <c r="M110" i="1" s="1"/>
  <c r="O110" i="1" s="1"/>
  <c r="Q110" i="1" s="1"/>
  <c r="S110" i="1" s="1"/>
  <c r="U110" i="1" s="1"/>
  <c r="W110" i="1" s="1"/>
  <c r="Y110" i="1" s="1"/>
  <c r="AA110" i="1" s="1"/>
  <c r="E109" i="1"/>
  <c r="E108" i="1"/>
  <c r="E107" i="1"/>
  <c r="G107" i="1" s="1"/>
  <c r="I107" i="1" s="1"/>
  <c r="K107" i="1" s="1"/>
  <c r="M107" i="1" s="1"/>
  <c r="O107" i="1" s="1"/>
  <c r="Q107" i="1" s="1"/>
  <c r="S107" i="1" s="1"/>
  <c r="U107" i="1" s="1"/>
  <c r="W107" i="1" s="1"/>
  <c r="Y107" i="1" s="1"/>
  <c r="AA107" i="1" s="1"/>
  <c r="E106" i="1"/>
  <c r="G106" i="1" s="1"/>
  <c r="I106" i="1" s="1"/>
  <c r="K106" i="1" s="1"/>
  <c r="M106" i="1" s="1"/>
  <c r="O106" i="1" s="1"/>
  <c r="Q106" i="1" s="1"/>
  <c r="S106" i="1" s="1"/>
  <c r="U106" i="1" s="1"/>
  <c r="W106" i="1" s="1"/>
  <c r="Y106" i="1" s="1"/>
  <c r="AA106" i="1" s="1"/>
  <c r="E105" i="1"/>
  <c r="G105" i="1" s="1"/>
  <c r="I105" i="1" s="1"/>
  <c r="K105" i="1" s="1"/>
  <c r="M105" i="1" s="1"/>
  <c r="O105" i="1" s="1"/>
  <c r="Q105" i="1" s="1"/>
  <c r="S105" i="1" s="1"/>
  <c r="U105" i="1" s="1"/>
  <c r="W105" i="1" s="1"/>
  <c r="Y105" i="1" s="1"/>
  <c r="AA105" i="1" s="1"/>
  <c r="E104" i="1"/>
  <c r="G104" i="1" s="1"/>
  <c r="I104" i="1" s="1"/>
  <c r="K104" i="1" s="1"/>
  <c r="M104" i="1" s="1"/>
  <c r="O104" i="1" s="1"/>
  <c r="Q104" i="1" s="1"/>
  <c r="S104" i="1" s="1"/>
  <c r="U104" i="1" s="1"/>
  <c r="W104" i="1" s="1"/>
  <c r="Y104" i="1" s="1"/>
  <c r="AA104" i="1" s="1"/>
  <c r="E103" i="1"/>
  <c r="G103" i="1" s="1"/>
  <c r="I103" i="1" s="1"/>
  <c r="K103" i="1" s="1"/>
  <c r="M103" i="1" s="1"/>
  <c r="O103" i="1" s="1"/>
  <c r="Q103" i="1" s="1"/>
  <c r="S103" i="1" s="1"/>
  <c r="U103" i="1" s="1"/>
  <c r="W103" i="1" s="1"/>
  <c r="Y103" i="1" s="1"/>
  <c r="AA103" i="1" s="1"/>
  <c r="E102" i="1"/>
  <c r="G102" i="1" s="1"/>
  <c r="I102" i="1" s="1"/>
  <c r="K102" i="1" s="1"/>
  <c r="M102" i="1" s="1"/>
  <c r="O102" i="1" s="1"/>
  <c r="Q102" i="1" s="1"/>
  <c r="S102" i="1" s="1"/>
  <c r="U102" i="1" s="1"/>
  <c r="W102" i="1" s="1"/>
  <c r="Y102" i="1" s="1"/>
  <c r="AA102" i="1" s="1"/>
  <c r="E101" i="1"/>
  <c r="E100" i="1"/>
  <c r="E99" i="1"/>
  <c r="G99" i="1" s="1"/>
  <c r="I99" i="1" s="1"/>
  <c r="K99" i="1" s="1"/>
  <c r="M99" i="1" s="1"/>
  <c r="O99" i="1" s="1"/>
  <c r="Q99" i="1" s="1"/>
  <c r="S99" i="1" s="1"/>
  <c r="U99" i="1" s="1"/>
  <c r="W99" i="1" s="1"/>
  <c r="Y99" i="1" s="1"/>
  <c r="AA99" i="1" s="1"/>
  <c r="E98" i="1"/>
  <c r="G98" i="1" s="1"/>
  <c r="I98" i="1" s="1"/>
  <c r="K98" i="1" s="1"/>
  <c r="M98" i="1" s="1"/>
  <c r="O98" i="1" s="1"/>
  <c r="Q98" i="1" s="1"/>
  <c r="S98" i="1" s="1"/>
  <c r="U98" i="1" s="1"/>
  <c r="W98" i="1" s="1"/>
  <c r="Y98" i="1" s="1"/>
  <c r="AA98" i="1" s="1"/>
  <c r="E97" i="1"/>
  <c r="G97" i="1" s="1"/>
  <c r="I97" i="1" s="1"/>
  <c r="K97" i="1" s="1"/>
  <c r="M97" i="1" s="1"/>
  <c r="O97" i="1" s="1"/>
  <c r="Q97" i="1" s="1"/>
  <c r="S97" i="1" s="1"/>
  <c r="U97" i="1" s="1"/>
  <c r="W97" i="1" s="1"/>
  <c r="Y97" i="1" s="1"/>
  <c r="AA97" i="1" s="1"/>
  <c r="E96" i="1"/>
  <c r="G96" i="1" s="1"/>
  <c r="I96" i="1" s="1"/>
  <c r="K96" i="1" s="1"/>
  <c r="M96" i="1" s="1"/>
  <c r="O96" i="1" s="1"/>
  <c r="Q96" i="1" s="1"/>
  <c r="S96" i="1" s="1"/>
  <c r="U96" i="1" s="1"/>
  <c r="W96" i="1" s="1"/>
  <c r="Y96" i="1" s="1"/>
  <c r="AA96" i="1" s="1"/>
  <c r="E95" i="1"/>
  <c r="G95" i="1" s="1"/>
  <c r="I95" i="1" s="1"/>
  <c r="K95" i="1" s="1"/>
  <c r="M95" i="1" s="1"/>
  <c r="O95" i="1" s="1"/>
  <c r="Q95" i="1" s="1"/>
  <c r="S95" i="1" s="1"/>
  <c r="U95" i="1" s="1"/>
  <c r="W95" i="1" s="1"/>
  <c r="Y95" i="1" s="1"/>
  <c r="AA95" i="1" s="1"/>
  <c r="E94" i="1"/>
  <c r="G94" i="1" s="1"/>
  <c r="I94" i="1" s="1"/>
  <c r="K94" i="1" s="1"/>
  <c r="M94" i="1" s="1"/>
  <c r="O94" i="1" s="1"/>
  <c r="Q94" i="1" s="1"/>
  <c r="S94" i="1" s="1"/>
  <c r="U94" i="1" s="1"/>
  <c r="W94" i="1" s="1"/>
  <c r="Y94" i="1" s="1"/>
  <c r="AA94" i="1" s="1"/>
  <c r="E93" i="1"/>
  <c r="E92" i="1"/>
  <c r="E91" i="1"/>
  <c r="G91" i="1" s="1"/>
  <c r="I91" i="1" s="1"/>
  <c r="K91" i="1" s="1"/>
  <c r="M91" i="1" s="1"/>
  <c r="O91" i="1" s="1"/>
  <c r="Q91" i="1" s="1"/>
  <c r="S91" i="1" s="1"/>
  <c r="U91" i="1" s="1"/>
  <c r="W91" i="1" s="1"/>
  <c r="Y91" i="1" s="1"/>
  <c r="AA91" i="1" s="1"/>
  <c r="E90" i="1"/>
  <c r="G90" i="1" s="1"/>
  <c r="I90" i="1" s="1"/>
  <c r="K90" i="1" s="1"/>
  <c r="M90" i="1" s="1"/>
  <c r="O90" i="1" s="1"/>
  <c r="Q90" i="1" s="1"/>
  <c r="S90" i="1" s="1"/>
  <c r="U90" i="1" s="1"/>
  <c r="W90" i="1" s="1"/>
  <c r="Y90" i="1" s="1"/>
  <c r="AA90" i="1" s="1"/>
  <c r="E89" i="1"/>
  <c r="G89" i="1" s="1"/>
  <c r="I89" i="1" s="1"/>
  <c r="K89" i="1" s="1"/>
  <c r="M89" i="1" s="1"/>
  <c r="O89" i="1" s="1"/>
  <c r="Q89" i="1" s="1"/>
  <c r="S89" i="1" s="1"/>
  <c r="U89" i="1" s="1"/>
  <c r="W89" i="1" s="1"/>
  <c r="Y89" i="1" s="1"/>
  <c r="AA89" i="1" s="1"/>
  <c r="E88" i="1"/>
  <c r="G88" i="1" s="1"/>
  <c r="I88" i="1" s="1"/>
  <c r="K88" i="1" s="1"/>
  <c r="M88" i="1" s="1"/>
  <c r="O88" i="1" s="1"/>
  <c r="Q88" i="1" s="1"/>
  <c r="S88" i="1" s="1"/>
  <c r="U88" i="1" s="1"/>
  <c r="W88" i="1" s="1"/>
  <c r="Y88" i="1" s="1"/>
  <c r="AA88" i="1" s="1"/>
  <c r="E87" i="1"/>
  <c r="G87" i="1" s="1"/>
  <c r="I87" i="1" s="1"/>
  <c r="K87" i="1" s="1"/>
  <c r="M87" i="1" s="1"/>
  <c r="O87" i="1" s="1"/>
  <c r="Q87" i="1" s="1"/>
  <c r="S87" i="1" s="1"/>
  <c r="U87" i="1" s="1"/>
  <c r="W87" i="1" s="1"/>
  <c r="Y87" i="1" s="1"/>
  <c r="AA87" i="1" s="1"/>
  <c r="E86" i="1"/>
  <c r="G86" i="1" s="1"/>
  <c r="I86" i="1" s="1"/>
  <c r="K86" i="1" s="1"/>
  <c r="M86" i="1" s="1"/>
  <c r="O86" i="1" s="1"/>
  <c r="Q86" i="1" s="1"/>
  <c r="S86" i="1" s="1"/>
  <c r="U86" i="1" s="1"/>
  <c r="W86" i="1" s="1"/>
  <c r="Y86" i="1" s="1"/>
  <c r="AA86" i="1" s="1"/>
  <c r="E85" i="1"/>
  <c r="E84" i="1"/>
  <c r="E83" i="1"/>
  <c r="G83" i="1" s="1"/>
  <c r="I83" i="1" s="1"/>
  <c r="K83" i="1" s="1"/>
  <c r="M83" i="1" s="1"/>
  <c r="O83" i="1" s="1"/>
  <c r="Q83" i="1" s="1"/>
  <c r="S83" i="1" s="1"/>
  <c r="U83" i="1" s="1"/>
  <c r="W83" i="1" s="1"/>
  <c r="Y83" i="1" s="1"/>
  <c r="AA83" i="1" s="1"/>
  <c r="E82" i="1"/>
  <c r="G82" i="1" s="1"/>
  <c r="I82" i="1" s="1"/>
  <c r="K82" i="1" s="1"/>
  <c r="M82" i="1" s="1"/>
  <c r="O82" i="1" s="1"/>
  <c r="Q82" i="1" s="1"/>
  <c r="S82" i="1" s="1"/>
  <c r="U82" i="1" s="1"/>
  <c r="W82" i="1" s="1"/>
  <c r="Y82" i="1" s="1"/>
  <c r="AA82" i="1" s="1"/>
  <c r="E81" i="1"/>
  <c r="G81" i="1" s="1"/>
  <c r="I81" i="1" s="1"/>
  <c r="K81" i="1" s="1"/>
  <c r="M81" i="1" s="1"/>
  <c r="O81" i="1" s="1"/>
  <c r="Q81" i="1" s="1"/>
  <c r="S81" i="1" s="1"/>
  <c r="U81" i="1" s="1"/>
  <c r="W81" i="1" s="1"/>
  <c r="Y81" i="1" s="1"/>
  <c r="AA81" i="1" s="1"/>
  <c r="E80" i="1"/>
  <c r="G80" i="1" s="1"/>
  <c r="I80" i="1" s="1"/>
  <c r="K80" i="1" s="1"/>
  <c r="M80" i="1" s="1"/>
  <c r="O80" i="1" s="1"/>
  <c r="Q80" i="1" s="1"/>
  <c r="S80" i="1" s="1"/>
  <c r="U80" i="1" s="1"/>
  <c r="W80" i="1" s="1"/>
  <c r="Y80" i="1" s="1"/>
  <c r="AA80" i="1" s="1"/>
  <c r="E79" i="1"/>
  <c r="G79" i="1" s="1"/>
  <c r="I79" i="1" s="1"/>
  <c r="K79" i="1" s="1"/>
  <c r="M79" i="1" s="1"/>
  <c r="O79" i="1" s="1"/>
  <c r="Q79" i="1" s="1"/>
  <c r="S79" i="1" s="1"/>
  <c r="U79" i="1" s="1"/>
  <c r="W79" i="1" s="1"/>
  <c r="Y79" i="1" s="1"/>
  <c r="AA79" i="1" s="1"/>
  <c r="E78" i="1"/>
  <c r="G78" i="1" s="1"/>
  <c r="I78" i="1" s="1"/>
  <c r="K78" i="1" s="1"/>
  <c r="M78" i="1" s="1"/>
  <c r="O78" i="1" s="1"/>
  <c r="Q78" i="1" s="1"/>
  <c r="S78" i="1" s="1"/>
  <c r="U78" i="1" s="1"/>
  <c r="W78" i="1" s="1"/>
  <c r="Y78" i="1" s="1"/>
  <c r="AA78" i="1" s="1"/>
  <c r="E77" i="1"/>
  <c r="E76" i="1"/>
  <c r="E75" i="1"/>
  <c r="G75" i="1" s="1"/>
  <c r="I75" i="1" s="1"/>
  <c r="K75" i="1" s="1"/>
  <c r="M75" i="1" s="1"/>
  <c r="O75" i="1" s="1"/>
  <c r="Q75" i="1" s="1"/>
  <c r="S75" i="1" s="1"/>
  <c r="U75" i="1" s="1"/>
  <c r="W75" i="1" s="1"/>
  <c r="Y75" i="1" s="1"/>
  <c r="AA75" i="1" s="1"/>
  <c r="E74" i="1"/>
  <c r="G74" i="1" s="1"/>
  <c r="I74" i="1" s="1"/>
  <c r="K74" i="1" s="1"/>
  <c r="M74" i="1" s="1"/>
  <c r="O74" i="1" s="1"/>
  <c r="Q74" i="1" s="1"/>
  <c r="S74" i="1" s="1"/>
  <c r="U74" i="1" s="1"/>
  <c r="W74" i="1" s="1"/>
  <c r="Y74" i="1" s="1"/>
  <c r="AA74" i="1" s="1"/>
  <c r="E73" i="1"/>
  <c r="G73" i="1" s="1"/>
  <c r="I73" i="1" s="1"/>
  <c r="K73" i="1" s="1"/>
  <c r="M73" i="1" s="1"/>
  <c r="O73" i="1" s="1"/>
  <c r="Q73" i="1" s="1"/>
  <c r="S73" i="1" s="1"/>
  <c r="U73" i="1" s="1"/>
  <c r="W73" i="1" s="1"/>
  <c r="Y73" i="1" s="1"/>
  <c r="AA73" i="1" s="1"/>
  <c r="E72" i="1"/>
  <c r="G72" i="1" s="1"/>
  <c r="I72" i="1" s="1"/>
  <c r="K72" i="1" s="1"/>
  <c r="M72" i="1" s="1"/>
  <c r="O72" i="1" s="1"/>
  <c r="Q72" i="1" s="1"/>
  <c r="S72" i="1" s="1"/>
  <c r="U72" i="1" s="1"/>
  <c r="W72" i="1" s="1"/>
  <c r="Y72" i="1" s="1"/>
  <c r="AA72" i="1" s="1"/>
  <c r="E71" i="1"/>
  <c r="G71" i="1" s="1"/>
  <c r="I71" i="1" s="1"/>
  <c r="K71" i="1" s="1"/>
  <c r="M71" i="1" s="1"/>
  <c r="O71" i="1" s="1"/>
  <c r="Q71" i="1" s="1"/>
  <c r="S71" i="1" s="1"/>
  <c r="U71" i="1" s="1"/>
  <c r="W71" i="1" s="1"/>
  <c r="Y71" i="1" s="1"/>
  <c r="AA71" i="1" s="1"/>
  <c r="E70" i="1"/>
  <c r="G70" i="1" s="1"/>
  <c r="I70" i="1" s="1"/>
  <c r="K70" i="1" s="1"/>
  <c r="M70" i="1" s="1"/>
  <c r="O70" i="1" s="1"/>
  <c r="Q70" i="1" s="1"/>
  <c r="S70" i="1" s="1"/>
  <c r="U70" i="1" s="1"/>
  <c r="W70" i="1" s="1"/>
  <c r="Y70" i="1" s="1"/>
  <c r="AA70" i="1" s="1"/>
  <c r="E69" i="1"/>
  <c r="E68" i="1"/>
  <c r="E67" i="1"/>
  <c r="G67" i="1" s="1"/>
  <c r="I67" i="1" s="1"/>
  <c r="K67" i="1" s="1"/>
  <c r="M67" i="1" s="1"/>
  <c r="O67" i="1" s="1"/>
  <c r="Q67" i="1" s="1"/>
  <c r="S67" i="1" s="1"/>
  <c r="U67" i="1" s="1"/>
  <c r="W67" i="1" s="1"/>
  <c r="Y67" i="1" s="1"/>
  <c r="AA67" i="1" s="1"/>
  <c r="E66" i="1"/>
  <c r="G66" i="1" s="1"/>
  <c r="I66" i="1" s="1"/>
  <c r="K66" i="1" s="1"/>
  <c r="M66" i="1" s="1"/>
  <c r="O66" i="1" s="1"/>
  <c r="Q66" i="1" s="1"/>
  <c r="S66" i="1" s="1"/>
  <c r="U66" i="1" s="1"/>
  <c r="W66" i="1" s="1"/>
  <c r="Y66" i="1" s="1"/>
  <c r="AA66" i="1" s="1"/>
  <c r="E65" i="1"/>
  <c r="G65" i="1" s="1"/>
  <c r="I65" i="1" s="1"/>
  <c r="K65" i="1" s="1"/>
  <c r="M65" i="1" s="1"/>
  <c r="O65" i="1" s="1"/>
  <c r="Q65" i="1" s="1"/>
  <c r="S65" i="1" s="1"/>
  <c r="U65" i="1" s="1"/>
  <c r="W65" i="1" s="1"/>
  <c r="Y65" i="1" s="1"/>
  <c r="AA65" i="1" s="1"/>
  <c r="E64" i="1"/>
  <c r="G64" i="1" s="1"/>
  <c r="I64" i="1" s="1"/>
  <c r="K64" i="1" s="1"/>
  <c r="M64" i="1" s="1"/>
  <c r="O64" i="1" s="1"/>
  <c r="Q64" i="1" s="1"/>
  <c r="S64" i="1" s="1"/>
  <c r="U64" i="1" s="1"/>
  <c r="W64" i="1" s="1"/>
  <c r="Y64" i="1" s="1"/>
  <c r="AA64" i="1" s="1"/>
  <c r="E63" i="1"/>
  <c r="G63" i="1" s="1"/>
  <c r="I63" i="1" s="1"/>
  <c r="K63" i="1" s="1"/>
  <c r="M63" i="1" s="1"/>
  <c r="O63" i="1" s="1"/>
  <c r="Q63" i="1" s="1"/>
  <c r="S63" i="1" s="1"/>
  <c r="U63" i="1" s="1"/>
  <c r="W63" i="1" s="1"/>
  <c r="Y63" i="1" s="1"/>
  <c r="AA63" i="1" s="1"/>
  <c r="E62" i="1"/>
  <c r="G62" i="1" s="1"/>
  <c r="I62" i="1" s="1"/>
  <c r="K62" i="1" s="1"/>
  <c r="M62" i="1" s="1"/>
  <c r="O62" i="1" s="1"/>
  <c r="Q62" i="1" s="1"/>
  <c r="S62" i="1" s="1"/>
  <c r="U62" i="1" s="1"/>
  <c r="W62" i="1" s="1"/>
  <c r="Y62" i="1" s="1"/>
  <c r="AA62" i="1" s="1"/>
  <c r="E61" i="1"/>
  <c r="E60" i="1"/>
  <c r="E59" i="1"/>
  <c r="G59" i="1" s="1"/>
  <c r="I59" i="1" s="1"/>
  <c r="K59" i="1" s="1"/>
  <c r="M59" i="1" s="1"/>
  <c r="O59" i="1" s="1"/>
  <c r="Q59" i="1" s="1"/>
  <c r="S59" i="1" s="1"/>
  <c r="U59" i="1" s="1"/>
  <c r="W59" i="1" s="1"/>
  <c r="Y59" i="1" s="1"/>
  <c r="AA59" i="1" s="1"/>
  <c r="E58" i="1"/>
  <c r="G58" i="1" s="1"/>
  <c r="I58" i="1" s="1"/>
  <c r="K58" i="1" s="1"/>
  <c r="M58" i="1" s="1"/>
  <c r="O58" i="1" s="1"/>
  <c r="Q58" i="1" s="1"/>
  <c r="S58" i="1" s="1"/>
  <c r="U58" i="1" s="1"/>
  <c r="W58" i="1" s="1"/>
  <c r="Y58" i="1" s="1"/>
  <c r="AA58" i="1" s="1"/>
  <c r="E57" i="1"/>
  <c r="G57" i="1" s="1"/>
  <c r="I57" i="1" s="1"/>
  <c r="K57" i="1" s="1"/>
  <c r="M57" i="1" s="1"/>
  <c r="O57" i="1" s="1"/>
  <c r="Q57" i="1" s="1"/>
  <c r="S57" i="1" s="1"/>
  <c r="U57" i="1" s="1"/>
  <c r="W57" i="1" s="1"/>
  <c r="Y57" i="1" s="1"/>
  <c r="AA57" i="1" s="1"/>
  <c r="E56" i="1"/>
  <c r="G56" i="1" s="1"/>
  <c r="I56" i="1" s="1"/>
  <c r="K56" i="1" s="1"/>
  <c r="M56" i="1" s="1"/>
  <c r="O56" i="1" s="1"/>
  <c r="Q56" i="1" s="1"/>
  <c r="S56" i="1" s="1"/>
  <c r="U56" i="1" s="1"/>
  <c r="W56" i="1" s="1"/>
  <c r="Y56" i="1" s="1"/>
  <c r="AA56" i="1" s="1"/>
  <c r="E55" i="1"/>
  <c r="G55" i="1" s="1"/>
  <c r="I55" i="1" s="1"/>
  <c r="K55" i="1" s="1"/>
  <c r="M55" i="1" s="1"/>
  <c r="O55" i="1" s="1"/>
  <c r="Q55" i="1" s="1"/>
  <c r="S55" i="1" s="1"/>
  <c r="U55" i="1" s="1"/>
  <c r="W55" i="1" s="1"/>
  <c r="Y55" i="1" s="1"/>
  <c r="AA55" i="1" s="1"/>
  <c r="E54" i="1"/>
  <c r="G54" i="1" s="1"/>
  <c r="I54" i="1" s="1"/>
  <c r="K54" i="1" s="1"/>
  <c r="M54" i="1" s="1"/>
  <c r="O54" i="1" s="1"/>
  <c r="Q54" i="1" s="1"/>
  <c r="S54" i="1" s="1"/>
  <c r="U54" i="1" s="1"/>
  <c r="W54" i="1" s="1"/>
  <c r="Y54" i="1" s="1"/>
  <c r="AA54" i="1" s="1"/>
  <c r="E53" i="1"/>
  <c r="E52" i="1"/>
  <c r="E51" i="1"/>
  <c r="G51" i="1" s="1"/>
  <c r="I51" i="1" s="1"/>
  <c r="K51" i="1" s="1"/>
  <c r="M51" i="1" s="1"/>
  <c r="O51" i="1" s="1"/>
  <c r="Q51" i="1" s="1"/>
  <c r="S51" i="1" s="1"/>
  <c r="U51" i="1" s="1"/>
  <c r="W51" i="1" s="1"/>
  <c r="Y51" i="1" s="1"/>
  <c r="AA51" i="1" s="1"/>
  <c r="E50" i="1"/>
  <c r="G50" i="1" s="1"/>
  <c r="I50" i="1" s="1"/>
  <c r="K50" i="1" s="1"/>
  <c r="M50" i="1" s="1"/>
  <c r="O50" i="1" s="1"/>
  <c r="Q50" i="1" s="1"/>
  <c r="S50" i="1" s="1"/>
  <c r="U50" i="1" s="1"/>
  <c r="W50" i="1" s="1"/>
  <c r="Y50" i="1" s="1"/>
  <c r="AA50" i="1" s="1"/>
  <c r="E49" i="1"/>
  <c r="G49" i="1" s="1"/>
  <c r="I49" i="1" s="1"/>
  <c r="K49" i="1" s="1"/>
  <c r="M49" i="1" s="1"/>
  <c r="O49" i="1" s="1"/>
  <c r="Q49" i="1" s="1"/>
  <c r="S49" i="1" s="1"/>
  <c r="U49" i="1" s="1"/>
  <c r="W49" i="1" s="1"/>
  <c r="Y49" i="1" s="1"/>
  <c r="AA49" i="1" s="1"/>
  <c r="E48" i="1"/>
  <c r="G48" i="1" s="1"/>
  <c r="I48" i="1" s="1"/>
  <c r="K48" i="1" s="1"/>
  <c r="M48" i="1" s="1"/>
  <c r="O48" i="1" s="1"/>
  <c r="Q48" i="1" s="1"/>
  <c r="S48" i="1" s="1"/>
  <c r="U48" i="1" s="1"/>
  <c r="W48" i="1" s="1"/>
  <c r="Y48" i="1" s="1"/>
  <c r="AA48" i="1" s="1"/>
  <c r="E47" i="1"/>
  <c r="G47" i="1" s="1"/>
  <c r="I47" i="1" s="1"/>
  <c r="K47" i="1" s="1"/>
  <c r="M47" i="1" s="1"/>
  <c r="O47" i="1" s="1"/>
  <c r="Q47" i="1" s="1"/>
  <c r="S47" i="1" s="1"/>
  <c r="U47" i="1" s="1"/>
  <c r="W47" i="1" s="1"/>
  <c r="Y47" i="1" s="1"/>
  <c r="AA47" i="1" s="1"/>
  <c r="E46" i="1"/>
  <c r="G46" i="1" s="1"/>
  <c r="I46" i="1" s="1"/>
  <c r="K46" i="1" s="1"/>
  <c r="M46" i="1" s="1"/>
  <c r="O46" i="1" s="1"/>
  <c r="Q46" i="1" s="1"/>
  <c r="S46" i="1" s="1"/>
  <c r="U46" i="1" s="1"/>
  <c r="W46" i="1" s="1"/>
  <c r="Y46" i="1" s="1"/>
  <c r="AA46" i="1" s="1"/>
  <c r="E45" i="1"/>
  <c r="E44" i="1"/>
  <c r="E43" i="1"/>
  <c r="G43" i="1" s="1"/>
  <c r="I43" i="1" s="1"/>
  <c r="K43" i="1" s="1"/>
  <c r="M43" i="1" s="1"/>
  <c r="O43" i="1" s="1"/>
  <c r="Q43" i="1" s="1"/>
  <c r="S43" i="1" s="1"/>
  <c r="U43" i="1" s="1"/>
  <c r="W43" i="1" s="1"/>
  <c r="Y43" i="1" s="1"/>
  <c r="AA43" i="1" s="1"/>
  <c r="E42" i="1"/>
  <c r="G42" i="1" s="1"/>
  <c r="I42" i="1" s="1"/>
  <c r="K42" i="1" s="1"/>
  <c r="M42" i="1" s="1"/>
  <c r="O42" i="1" s="1"/>
  <c r="Q42" i="1" s="1"/>
  <c r="S42" i="1" s="1"/>
  <c r="U42" i="1" s="1"/>
  <c r="W42" i="1" s="1"/>
  <c r="Y42" i="1" s="1"/>
  <c r="AA42" i="1" s="1"/>
  <c r="E41" i="1"/>
  <c r="G41" i="1" s="1"/>
  <c r="I41" i="1" s="1"/>
  <c r="K41" i="1" s="1"/>
  <c r="M41" i="1" s="1"/>
  <c r="O41" i="1" s="1"/>
  <c r="Q41" i="1" s="1"/>
  <c r="S41" i="1" s="1"/>
  <c r="U41" i="1" s="1"/>
  <c r="W41" i="1" s="1"/>
  <c r="Y41" i="1" s="1"/>
  <c r="AA41" i="1" s="1"/>
  <c r="E40" i="1"/>
  <c r="G40" i="1" s="1"/>
  <c r="I40" i="1" s="1"/>
  <c r="K40" i="1" s="1"/>
  <c r="M40" i="1" s="1"/>
  <c r="O40" i="1" s="1"/>
  <c r="Q40" i="1" s="1"/>
  <c r="S40" i="1" s="1"/>
  <c r="U40" i="1" s="1"/>
  <c r="W40" i="1" s="1"/>
  <c r="Y40" i="1" s="1"/>
  <c r="AA40" i="1" s="1"/>
  <c r="E39" i="1"/>
  <c r="G39" i="1" s="1"/>
  <c r="I39" i="1" s="1"/>
  <c r="K39" i="1" s="1"/>
  <c r="M39" i="1" s="1"/>
  <c r="O39" i="1" s="1"/>
  <c r="Q39" i="1" s="1"/>
  <c r="S39" i="1" s="1"/>
  <c r="U39" i="1" s="1"/>
  <c r="W39" i="1" s="1"/>
  <c r="Y39" i="1" s="1"/>
  <c r="AA39" i="1" s="1"/>
  <c r="E38" i="1"/>
  <c r="G38" i="1" s="1"/>
  <c r="I38" i="1" s="1"/>
  <c r="K38" i="1" s="1"/>
  <c r="M38" i="1" s="1"/>
  <c r="O38" i="1" s="1"/>
  <c r="Q38" i="1" s="1"/>
  <c r="S38" i="1" s="1"/>
  <c r="U38" i="1" s="1"/>
  <c r="W38" i="1" s="1"/>
  <c r="Y38" i="1" s="1"/>
  <c r="AA38" i="1" s="1"/>
  <c r="E37" i="1"/>
  <c r="E36" i="1"/>
  <c r="E35" i="1"/>
  <c r="G35" i="1" s="1"/>
  <c r="I35" i="1" s="1"/>
  <c r="K35" i="1" s="1"/>
  <c r="M35" i="1" s="1"/>
  <c r="O35" i="1" s="1"/>
  <c r="Q35" i="1" s="1"/>
  <c r="S35" i="1" s="1"/>
  <c r="U35" i="1" s="1"/>
  <c r="W35" i="1" s="1"/>
  <c r="Y35" i="1" s="1"/>
  <c r="AA35" i="1" s="1"/>
  <c r="E34" i="1"/>
  <c r="G34" i="1" s="1"/>
  <c r="I34" i="1" s="1"/>
  <c r="K34" i="1" s="1"/>
  <c r="M34" i="1" s="1"/>
  <c r="O34" i="1" s="1"/>
  <c r="Q34" i="1" s="1"/>
  <c r="S34" i="1" s="1"/>
  <c r="U34" i="1" s="1"/>
  <c r="W34" i="1" s="1"/>
  <c r="Y34" i="1" s="1"/>
  <c r="AA34" i="1" s="1"/>
  <c r="E33" i="1"/>
  <c r="G33" i="1" s="1"/>
  <c r="I33" i="1" s="1"/>
  <c r="K33" i="1" s="1"/>
  <c r="M33" i="1" s="1"/>
  <c r="O33" i="1" s="1"/>
  <c r="Q33" i="1" s="1"/>
  <c r="S33" i="1" s="1"/>
  <c r="U33" i="1" s="1"/>
  <c r="W33" i="1" s="1"/>
  <c r="Y33" i="1" s="1"/>
  <c r="AA33" i="1" s="1"/>
  <c r="E32" i="1"/>
  <c r="G32" i="1" s="1"/>
  <c r="I32" i="1" s="1"/>
  <c r="K32" i="1" s="1"/>
  <c r="M32" i="1" s="1"/>
  <c r="O32" i="1" s="1"/>
  <c r="Q32" i="1" s="1"/>
  <c r="S32" i="1" s="1"/>
  <c r="U32" i="1" s="1"/>
  <c r="W32" i="1" s="1"/>
  <c r="Y32" i="1" s="1"/>
  <c r="AA32" i="1" s="1"/>
  <c r="E31" i="1"/>
  <c r="G31" i="1" s="1"/>
  <c r="I31" i="1" s="1"/>
  <c r="K31" i="1" s="1"/>
  <c r="M31" i="1" s="1"/>
  <c r="O31" i="1" s="1"/>
  <c r="Q31" i="1" s="1"/>
  <c r="S31" i="1" s="1"/>
  <c r="U31" i="1" s="1"/>
  <c r="W31" i="1" s="1"/>
  <c r="Y31" i="1" s="1"/>
  <c r="AA31" i="1" s="1"/>
  <c r="E30" i="1"/>
  <c r="G30" i="1" s="1"/>
  <c r="I30" i="1" s="1"/>
  <c r="K30" i="1" s="1"/>
  <c r="M30" i="1" s="1"/>
  <c r="O30" i="1" s="1"/>
  <c r="Q30" i="1" s="1"/>
  <c r="S30" i="1" s="1"/>
  <c r="U30" i="1" s="1"/>
  <c r="W30" i="1" s="1"/>
  <c r="Y30" i="1" s="1"/>
  <c r="AA30" i="1" s="1"/>
  <c r="E29" i="1"/>
  <c r="E28" i="1"/>
  <c r="E27" i="1"/>
  <c r="G27" i="1" s="1"/>
  <c r="I27" i="1" s="1"/>
  <c r="K27" i="1" s="1"/>
  <c r="M27" i="1" s="1"/>
  <c r="O27" i="1" s="1"/>
  <c r="Q27" i="1" s="1"/>
  <c r="S27" i="1" s="1"/>
  <c r="U27" i="1" s="1"/>
  <c r="W27" i="1" s="1"/>
  <c r="Y27" i="1" s="1"/>
  <c r="AA27" i="1" s="1"/>
  <c r="E26" i="1"/>
  <c r="G26" i="1" s="1"/>
  <c r="I26" i="1" s="1"/>
  <c r="K26" i="1" s="1"/>
  <c r="M26" i="1" s="1"/>
  <c r="O26" i="1" s="1"/>
  <c r="Q26" i="1" s="1"/>
  <c r="S26" i="1" s="1"/>
  <c r="U26" i="1" s="1"/>
  <c r="W26" i="1" s="1"/>
  <c r="Y26" i="1" s="1"/>
  <c r="AA26" i="1" s="1"/>
  <c r="E25" i="1"/>
  <c r="G25" i="1" s="1"/>
  <c r="I25" i="1" s="1"/>
  <c r="K25" i="1" s="1"/>
  <c r="M25" i="1" s="1"/>
  <c r="O25" i="1" s="1"/>
  <c r="Q25" i="1" s="1"/>
  <c r="S25" i="1" s="1"/>
  <c r="U25" i="1" s="1"/>
  <c r="W25" i="1" s="1"/>
  <c r="Y25" i="1" s="1"/>
  <c r="AA25" i="1" s="1"/>
  <c r="E24" i="1"/>
  <c r="G24" i="1" s="1"/>
  <c r="I24" i="1" s="1"/>
  <c r="K24" i="1" s="1"/>
  <c r="M24" i="1" s="1"/>
  <c r="O24" i="1" s="1"/>
  <c r="Q24" i="1" s="1"/>
  <c r="S24" i="1" s="1"/>
  <c r="U24" i="1" s="1"/>
  <c r="W24" i="1" s="1"/>
  <c r="Y24" i="1" s="1"/>
  <c r="AA24" i="1" s="1"/>
  <c r="E23" i="1"/>
  <c r="G23" i="1" s="1"/>
  <c r="I23" i="1" s="1"/>
  <c r="K23" i="1" s="1"/>
  <c r="M23" i="1" s="1"/>
  <c r="O23" i="1" s="1"/>
  <c r="Q23" i="1" s="1"/>
  <c r="S23" i="1" s="1"/>
  <c r="U23" i="1" s="1"/>
  <c r="W23" i="1" s="1"/>
  <c r="Y23" i="1" s="1"/>
  <c r="AA23" i="1" s="1"/>
  <c r="E22" i="1"/>
  <c r="G22" i="1" s="1"/>
  <c r="I22" i="1" s="1"/>
  <c r="K22" i="1" s="1"/>
  <c r="M22" i="1" s="1"/>
  <c r="O22" i="1" s="1"/>
  <c r="Q22" i="1" s="1"/>
  <c r="S22" i="1" s="1"/>
  <c r="U22" i="1" s="1"/>
  <c r="W22" i="1" s="1"/>
  <c r="Y22" i="1" s="1"/>
  <c r="AA22" i="1" s="1"/>
  <c r="E21" i="1"/>
  <c r="E20" i="1"/>
  <c r="E19" i="1"/>
  <c r="G19" i="1" s="1"/>
  <c r="I19" i="1" s="1"/>
  <c r="K19" i="1" s="1"/>
  <c r="M19" i="1" s="1"/>
  <c r="O19" i="1" s="1"/>
  <c r="Q19" i="1" s="1"/>
  <c r="S19" i="1" s="1"/>
  <c r="U19" i="1" s="1"/>
  <c r="W19" i="1" s="1"/>
  <c r="Y19" i="1" s="1"/>
  <c r="AA19" i="1" s="1"/>
  <c r="E18" i="1"/>
  <c r="G18" i="1" s="1"/>
  <c r="I18" i="1" s="1"/>
  <c r="K18" i="1" s="1"/>
  <c r="M18" i="1" s="1"/>
  <c r="O18" i="1" s="1"/>
  <c r="Q18" i="1" s="1"/>
  <c r="S18" i="1" s="1"/>
  <c r="U18" i="1" s="1"/>
  <c r="W18" i="1" s="1"/>
  <c r="Y18" i="1" s="1"/>
  <c r="AA18" i="1" s="1"/>
  <c r="E17" i="1"/>
  <c r="G17" i="1" s="1"/>
  <c r="I17" i="1" s="1"/>
  <c r="K17" i="1" s="1"/>
  <c r="M17" i="1" s="1"/>
  <c r="O17" i="1" s="1"/>
  <c r="Q17" i="1" s="1"/>
  <c r="S17" i="1" s="1"/>
  <c r="U17" i="1" s="1"/>
  <c r="W17" i="1" s="1"/>
  <c r="Y17" i="1" s="1"/>
  <c r="AA17" i="1" s="1"/>
  <c r="E16" i="1"/>
  <c r="G16" i="1" s="1"/>
  <c r="I16" i="1" s="1"/>
  <c r="K16" i="1" s="1"/>
  <c r="M16" i="1" s="1"/>
  <c r="O16" i="1" s="1"/>
  <c r="Q16" i="1" s="1"/>
  <c r="S16" i="1" s="1"/>
  <c r="U16" i="1" s="1"/>
  <c r="W16" i="1" s="1"/>
  <c r="Y16" i="1" s="1"/>
  <c r="AA16" i="1" s="1"/>
  <c r="E15" i="1"/>
  <c r="G15" i="1" s="1"/>
  <c r="I15" i="1" s="1"/>
  <c r="K15" i="1" s="1"/>
  <c r="M15" i="1" s="1"/>
  <c r="O15" i="1" s="1"/>
  <c r="Q15" i="1" s="1"/>
  <c r="S15" i="1" s="1"/>
  <c r="U15" i="1" s="1"/>
  <c r="W15" i="1" s="1"/>
  <c r="Y15" i="1" s="1"/>
  <c r="AA15" i="1" s="1"/>
  <c r="E14" i="1"/>
  <c r="G14" i="1" s="1"/>
  <c r="I14" i="1" s="1"/>
  <c r="K14" i="1" s="1"/>
  <c r="M14" i="1" s="1"/>
  <c r="O14" i="1" s="1"/>
  <c r="Q14" i="1" s="1"/>
  <c r="S14" i="1" s="1"/>
  <c r="U14" i="1" s="1"/>
  <c r="W14" i="1" s="1"/>
  <c r="Y14" i="1" s="1"/>
  <c r="AA14" i="1" s="1"/>
  <c r="E13" i="1"/>
  <c r="E12" i="1"/>
  <c r="E10" i="1"/>
  <c r="G10" i="1" s="1"/>
  <c r="I10" i="1" s="1"/>
  <c r="K10" i="1" s="1"/>
  <c r="M10" i="1" s="1"/>
  <c r="O10" i="1" s="1"/>
  <c r="Q10" i="1" s="1"/>
  <c r="S10" i="1" s="1"/>
  <c r="U10" i="1" s="1"/>
  <c r="W10" i="1" s="1"/>
  <c r="Y10" i="1" s="1"/>
  <c r="AA10" i="1" s="1"/>
  <c r="E9" i="1"/>
  <c r="G9" i="1" s="1"/>
  <c r="I9" i="1" s="1"/>
  <c r="K9" i="1" s="1"/>
  <c r="M9" i="1" s="1"/>
  <c r="O9" i="1" s="1"/>
  <c r="Q9" i="1" s="1"/>
  <c r="S9" i="1" s="1"/>
  <c r="U9" i="1" s="1"/>
  <c r="W9" i="1" s="1"/>
  <c r="Y9" i="1" s="1"/>
  <c r="AA9" i="1" s="1"/>
  <c r="E8" i="1"/>
  <c r="G8" i="1" s="1"/>
  <c r="I8" i="1" s="1"/>
  <c r="K8" i="1" s="1"/>
  <c r="M8" i="1" s="1"/>
  <c r="O8" i="1" s="1"/>
  <c r="Q8" i="1" s="1"/>
  <c r="S8" i="1" s="1"/>
  <c r="U8" i="1" s="1"/>
  <c r="W8" i="1" s="1"/>
  <c r="Y8" i="1" s="1"/>
  <c r="AA8" i="1" s="1"/>
  <c r="F11" i="1"/>
  <c r="H11" i="1" s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F7" i="1"/>
  <c r="H7" i="1" s="1"/>
  <c r="J7" i="1" s="1"/>
  <c r="L7" i="1" s="1"/>
  <c r="N7" i="1" s="1"/>
  <c r="P7" i="1" s="1"/>
  <c r="R7" i="1" s="1"/>
  <c r="T7" i="1" s="1"/>
  <c r="V7" i="1" s="1"/>
  <c r="X7" i="1" s="1"/>
  <c r="Z7" i="1" s="1"/>
  <c r="AB7" i="1" s="1"/>
  <c r="F6" i="1"/>
  <c r="H6" i="1" s="1"/>
  <c r="J6" i="1" s="1"/>
  <c r="L6" i="1" s="1"/>
  <c r="N6" i="1" s="1"/>
  <c r="P6" i="1" s="1"/>
  <c r="R6" i="1" s="1"/>
  <c r="T6" i="1" s="1"/>
  <c r="V6" i="1" s="1"/>
  <c r="X6" i="1" s="1"/>
  <c r="Z6" i="1" s="1"/>
  <c r="AB6" i="1" s="1"/>
  <c r="F5" i="1"/>
</calcChain>
</file>

<file path=xl/sharedStrings.xml><?xml version="1.0" encoding="utf-8"?>
<sst xmlns="http://schemas.openxmlformats.org/spreadsheetml/2006/main" count="371" uniqueCount="326">
  <si>
    <t>Descripcion</t>
  </si>
  <si>
    <t>7-425015</t>
  </si>
  <si>
    <t>CONSULTA ESPECIALISTA A</t>
  </si>
  <si>
    <t>7-189009</t>
  </si>
  <si>
    <t>ECODOPPLER DUPLEX PULSADO Y/O CONTINUO CARDIACO CO</t>
  </si>
  <si>
    <t>1-340601</t>
  </si>
  <si>
    <t>MAMOGRAFIA -SENOGRAFIA-</t>
  </si>
  <si>
    <t>1-180113</t>
  </si>
  <si>
    <t>1-180116</t>
  </si>
  <si>
    <t>ECOGRAFIA RENAL BILATERAL</t>
  </si>
  <si>
    <t>1-180117</t>
  </si>
  <si>
    <t>ECOG.AORTA ABDOMINAL DINAMIC/ESTATIC</t>
  </si>
  <si>
    <t>1-180118</t>
  </si>
  <si>
    <t>ECOGRAFIA PANCREATICA O SUPRARENAL</t>
  </si>
  <si>
    <t>1-180121</t>
  </si>
  <si>
    <t>ECOGRAFIA PARA LA AMNIOCENTESIS</t>
  </si>
  <si>
    <t>1-300107</t>
  </si>
  <si>
    <t>1-320104</t>
  </si>
  <si>
    <t>ATENCION RECIEN NACIDO NORMAL/PATOLOGICO</t>
  </si>
  <si>
    <t>7-309001</t>
  </si>
  <si>
    <t>AUTORREFRACCION O AUTORREFRACTOMETRIA COMPUTALIZAD</t>
  </si>
  <si>
    <t>7-299004</t>
  </si>
  <si>
    <t>BLINK REFLEX</t>
  </si>
  <si>
    <t>1-020703</t>
  </si>
  <si>
    <t>CAPSULOTOMIA.</t>
  </si>
  <si>
    <t>7-039003</t>
  </si>
  <si>
    <t>CRIOCIRUGIA DERMATOLOGICA</t>
  </si>
  <si>
    <t>7-289007</t>
  </si>
  <si>
    <t>CURVA FLUJO-VOLUMEN CON BRONCODILATADORES</t>
  </si>
  <si>
    <t>7-341201</t>
  </si>
  <si>
    <t>DENSITOMETRIA OSEA</t>
  </si>
  <si>
    <t>7-347020</t>
  </si>
  <si>
    <t>DENSITOMETRIA OSEA : CUERPO ENTERO</t>
  </si>
  <si>
    <t>7-180202</t>
  </si>
  <si>
    <t>DOPPLER PERIFERICO COLOR</t>
  </si>
  <si>
    <t>7-185103</t>
  </si>
  <si>
    <t>ECO DOPPLER ARTERIAL Y VENOSO AMBOS MIEMBROS INF.</t>
  </si>
  <si>
    <t>7-305016</t>
  </si>
  <si>
    <t>ECO-BIMETRIA UNILATERAL</t>
  </si>
  <si>
    <t>7-110319</t>
  </si>
  <si>
    <t>ABLACION DE LESIONES DE CUELLO CON CRIOCIRUGIA</t>
  </si>
  <si>
    <t>7-309004</t>
  </si>
  <si>
    <t>CURVA DE PRESION OCULAR DIARIA</t>
  </si>
  <si>
    <t>7-189017</t>
  </si>
  <si>
    <t>ECOGRAFIA DE PAROTIDA</t>
  </si>
  <si>
    <t>7-349801</t>
  </si>
  <si>
    <t>RESONANCIA NUCLEAR MAGNETICA MAMARIA</t>
  </si>
  <si>
    <t>7-349802</t>
  </si>
  <si>
    <t>RESONANCIA NUCLEAR MAGNETICA OFTALMOLOGICA</t>
  </si>
  <si>
    <t>7-349803</t>
  </si>
  <si>
    <t>RESONANCIA NUCLEAR MAGNETICA SUPRRARENAL</t>
  </si>
  <si>
    <t>7-150202</t>
  </si>
  <si>
    <t>ANTICUERPOS MONOCL. TECNICA INMUNOHISTQUIM.TUMORES</t>
  </si>
  <si>
    <t>1-341001</t>
  </si>
  <si>
    <t>T.A.C. CEREBRAL. I</t>
  </si>
  <si>
    <t>1-341002</t>
  </si>
  <si>
    <t>T.A.C. CEREBRAL REFORZADA. I</t>
  </si>
  <si>
    <t>1-341003</t>
  </si>
  <si>
    <t>T.A.C. CEREBRAL DE CONTROL. I</t>
  </si>
  <si>
    <t>1-341004</t>
  </si>
  <si>
    <t>T.A.C. OFTALMOLOGICA. I</t>
  </si>
  <si>
    <t>1-341005</t>
  </si>
  <si>
    <t>T.A.C. TIROIDEA. I</t>
  </si>
  <si>
    <t>1-341006</t>
  </si>
  <si>
    <t>T.A.C. MAMARIA. I</t>
  </si>
  <si>
    <t>1-341007</t>
  </si>
  <si>
    <t>T.A.C. GINECOLOGIA. I</t>
  </si>
  <si>
    <t>1-341009</t>
  </si>
  <si>
    <t>1-341010</t>
  </si>
  <si>
    <t>T.A.C. TORACICA.</t>
  </si>
  <si>
    <t>1-341011</t>
  </si>
  <si>
    <t>T.A.C. VEJIGA Y PROSTATA.</t>
  </si>
  <si>
    <t>1-341012</t>
  </si>
  <si>
    <t>T.A.C. DE OTROS ORGANOS O REGIONES.</t>
  </si>
  <si>
    <t>1-341013</t>
  </si>
  <si>
    <t>T.A.C. DE COLUMNA</t>
  </si>
  <si>
    <t>1-342001</t>
  </si>
  <si>
    <t>RESONANCIA MAGNETICA NUCLEAR CEREBRAL</t>
  </si>
  <si>
    <t>1-342008</t>
  </si>
  <si>
    <t>RESONANCIA MAGNETICA NUCLEAR COMPLETA DE ABDOMEN</t>
  </si>
  <si>
    <t>7-180550</t>
  </si>
  <si>
    <t>ECODOPPLER OBSTETRICO</t>
  </si>
  <si>
    <t>7-180501</t>
  </si>
  <si>
    <t>ECODOPPLER CARDIACO FETAL COLOR</t>
  </si>
  <si>
    <t>7-299012</t>
  </si>
  <si>
    <t>EEG (ELECTROENCEFALOGRAMA) DE SUE?O PROLONGADO</t>
  </si>
  <si>
    <t>7-305031</t>
  </si>
  <si>
    <t>ELECTRORRETINOGRAMA</t>
  </si>
  <si>
    <t>7-177005</t>
  </si>
  <si>
    <t>ERGOMETRIA DIGITAL DE 12 DERIVACIONES</t>
  </si>
  <si>
    <t>7-349009</t>
  </si>
  <si>
    <t>ESPINOGRAFIA</t>
  </si>
  <si>
    <t>7-285001</t>
  </si>
  <si>
    <t>ESPIROMETRIA COMPUTARIZADA</t>
  </si>
  <si>
    <t>7-360111</t>
  </si>
  <si>
    <t>ESTUDIO URODINAMICO COMPLETO</t>
  </si>
  <si>
    <t>7-309006</t>
  </si>
  <si>
    <t>EXAMEN DE OJO SECO</t>
  </si>
  <si>
    <t>7-029010</t>
  </si>
  <si>
    <t>FACOEMULSIFICACION / CATARATA CON IMPLANTE DE LIO</t>
  </si>
  <si>
    <t>7-369013</t>
  </si>
  <si>
    <t>FLUJOMETRIA</t>
  </si>
  <si>
    <t>7-369015</t>
  </si>
  <si>
    <t>FLUXOMETRIA DOPPLER</t>
  </si>
  <si>
    <t>1-020901</t>
  </si>
  <si>
    <t>FOTOCOAGULACION CON YAG LASER</t>
  </si>
  <si>
    <t>7-177006</t>
  </si>
  <si>
    <t>HOLTER DE 3 CANALES (ESTUDIO DE VARIABILIDAD)</t>
  </si>
  <si>
    <t>7-347007</t>
  </si>
  <si>
    <t>HRT TOMOGRAFIA CON FOCAL DE PUPILA</t>
  </si>
  <si>
    <t>7-119101</t>
  </si>
  <si>
    <t>LAPAROSCOPIA GINECOLOGICA DIAGNOSTICA</t>
  </si>
  <si>
    <t>7-345002</t>
  </si>
  <si>
    <t>MAMOGRAFIA MAGNIFICADA</t>
  </si>
  <si>
    <t>7-299035</t>
  </si>
  <si>
    <t>MAPEO CEREBRAL</t>
  </si>
  <si>
    <t>7-341101</t>
  </si>
  <si>
    <t>MARCACION MAMARIA PREQUIRURGICA</t>
  </si>
  <si>
    <t>7-289015</t>
  </si>
  <si>
    <t>MAXIMA VENTILACION VOLUNTARIA</t>
  </si>
  <si>
    <t>7-026051</t>
  </si>
  <si>
    <t>MODULO DE INTRODUCCION DE SUSTANCIAS INTRAVITREAS</t>
  </si>
  <si>
    <t>7-349015</t>
  </si>
  <si>
    <t>MODULO TRANSITO INTESTINO DELGADO</t>
  </si>
  <si>
    <t>7-286006</t>
  </si>
  <si>
    <t>OXIMETRIA REPOSO Y EJERCICIO - MODULO 6 -</t>
  </si>
  <si>
    <t>7-080723</t>
  </si>
  <si>
    <t>PAPILOTOMIA Y ESFINTEROTOMIA ENDOSCOPICA CON EXTRA</t>
  </si>
  <si>
    <t>7-300202</t>
  </si>
  <si>
    <t>PAQUIMETRIA COMPUTARIZADA</t>
  </si>
  <si>
    <t>7-360112</t>
  </si>
  <si>
    <t>PENESCOPIA</t>
  </si>
  <si>
    <t>7-119105</t>
  </si>
  <si>
    <t>POLIPECTOMIA GINECOLOGICA</t>
  </si>
  <si>
    <t>7-299122</t>
  </si>
  <si>
    <t>POLISOMNOGRAFIA NOCT. C/MONIT C/CIRC CERR DE VIDEO</t>
  </si>
  <si>
    <t>7-290111</t>
  </si>
  <si>
    <t>POTENCIALES EVOCADOS</t>
  </si>
  <si>
    <t>7-170120</t>
  </si>
  <si>
    <t>PRESUROMETRIA</t>
  </si>
  <si>
    <t>7-289021</t>
  </si>
  <si>
    <t>PRUEBA DE EJERCICIO DE OXIMETRIA DE PULSO</t>
  </si>
  <si>
    <t>7-155012</t>
  </si>
  <si>
    <t>PUNCION BIOPSIA MAMARIA (BAJO CONTROL ECOGRAFICO)</t>
  </si>
  <si>
    <t>7-377070</t>
  </si>
  <si>
    <t>QUIMIOTERAPIA</t>
  </si>
  <si>
    <t>7-155020</t>
  </si>
  <si>
    <t>RECEPTORES HORMONALES</t>
  </si>
  <si>
    <t>7-310123</t>
  </si>
  <si>
    <t>RINOSINUSO FIBROSCOPIA DIAGNOSTICA</t>
  </si>
  <si>
    <t>7-187005</t>
  </si>
  <si>
    <t>ECOGRAFIA TRANSVAGINAL</t>
  </si>
  <si>
    <t>1-300102</t>
  </si>
  <si>
    <t>CAMPO VISUAL-CAMPIMETRIA Y/O PERIMETRIA</t>
  </si>
  <si>
    <t>7-290202</t>
  </si>
  <si>
    <t>POLISOMNOGRAFICO ESTUDIO</t>
  </si>
  <si>
    <t>1-342014</t>
  </si>
  <si>
    <t>RESONANCIA MAGNETICA NUCLEAR DE ARTICULACIONES</t>
  </si>
  <si>
    <t>7-029007</t>
  </si>
  <si>
    <t>CIRUGIA VITREORETINAL</t>
  </si>
  <si>
    <t>7-029009</t>
  </si>
  <si>
    <t>EXCIMER LASER</t>
  </si>
  <si>
    <t>7-110501</t>
  </si>
  <si>
    <t>LAPAROSCOPIA GINECOLOGICA TERAP</t>
  </si>
  <si>
    <t>7-110502</t>
  </si>
  <si>
    <t>VIDEOHISTEROSCOPIA DIAGNOSTICA</t>
  </si>
  <si>
    <t>7-026028</t>
  </si>
  <si>
    <t>7-305021</t>
  </si>
  <si>
    <t>TEST DE AMSLER</t>
  </si>
  <si>
    <t>7-300301</t>
  </si>
  <si>
    <t>TEST DE LA VISION NOCTURNA</t>
  </si>
  <si>
    <t>7-300203</t>
  </si>
  <si>
    <t>TEST DE LOTMAR</t>
  </si>
  <si>
    <t>7-305023</t>
  </si>
  <si>
    <t>TEST DE VISION COLOR</t>
  </si>
  <si>
    <t>7-300201</t>
  </si>
  <si>
    <t>CAMPIMETRIA COMPUTARIZADA</t>
  </si>
  <si>
    <t>7-089001</t>
  </si>
  <si>
    <t>CIRUGIA LAPAROSCOPICA DE APENDICE</t>
  </si>
  <si>
    <t>7-425016</t>
  </si>
  <si>
    <t>CONSULTA ESPECIALISTA B</t>
  </si>
  <si>
    <t>7-425017</t>
  </si>
  <si>
    <t>CONSULTA ESPECIALISTA C</t>
  </si>
  <si>
    <t>7-189015</t>
  </si>
  <si>
    <t>ECOGRAFIA DE CADERA RECIEN NACIDO</t>
  </si>
  <si>
    <t>7-180601</t>
  </si>
  <si>
    <t>ECOGRAFIA DE PARTES BLANDAS</t>
  </si>
  <si>
    <t>1-180114</t>
  </si>
  <si>
    <t>ECOGRAFIA VEJIGA O PROSTATA C/S TRASDUCTOR RECTAL</t>
  </si>
  <si>
    <t>7-189027</t>
  </si>
  <si>
    <t>ECOGRAFIA PENEANA</t>
  </si>
  <si>
    <t>1-180110</t>
  </si>
  <si>
    <t>ECOGRAFIA TIROIDEA</t>
  </si>
  <si>
    <t>7-189029</t>
  </si>
  <si>
    <t>ECOGRAFIA TRANSFONTANELAR</t>
  </si>
  <si>
    <t>7-187006</t>
  </si>
  <si>
    <t>ECOGRAFIA TRANSRECTAL</t>
  </si>
  <si>
    <t>7-189041</t>
  </si>
  <si>
    <t>ECOGRAFIA TOCOGINEC.CON TRANSLUCENCIA NUCAL</t>
  </si>
  <si>
    <t>7-189043</t>
  </si>
  <si>
    <t>ECOGRAFIA SCAN FETAL</t>
  </si>
  <si>
    <t>7-122001</t>
  </si>
  <si>
    <t>ARTROSCOPIA DE HOMBRO</t>
  </si>
  <si>
    <t>7-122002</t>
  </si>
  <si>
    <t>ARTROSCOPIA DE RODILLA</t>
  </si>
  <si>
    <t>7-122003</t>
  </si>
  <si>
    <t>ARTROSCOPIA DE RODILLA CON REPARACION DE LIGAMENTO</t>
  </si>
  <si>
    <t>7-080716</t>
  </si>
  <si>
    <t>CIRUGIA LAPARO DE VESICULA CON O SIN COLEDECTOMIA</t>
  </si>
  <si>
    <t>1-341008</t>
  </si>
  <si>
    <t>T.A.C. COMPLETA DE ABDOMEN. I</t>
  </si>
  <si>
    <t>1-140101</t>
  </si>
  <si>
    <t>TESTIFICACION TOTAL.</t>
  </si>
  <si>
    <t>1-170101</t>
  </si>
  <si>
    <t>ELECTROCARDIOGRAMA EN CONSULTORIO</t>
  </si>
  <si>
    <t>1-170109</t>
  </si>
  <si>
    <t>MONITORAJE OPERATORIO -INCLUYE CONTR</t>
  </si>
  <si>
    <t>1-170111</t>
  </si>
  <si>
    <t>ERGOMETRIA</t>
  </si>
  <si>
    <t>1-170118</t>
  </si>
  <si>
    <t>ELECTROCARDIOGRAMA DE HOLTER 24 HS MAS DE 1 CANAL</t>
  </si>
  <si>
    <t>1-180103</t>
  </si>
  <si>
    <t>1-180104</t>
  </si>
  <si>
    <t>ECOGRAFIA TOCOGINECOLOGICA C/S TRASDUCTOR VAGINAL</t>
  </si>
  <si>
    <t>1-180106</t>
  </si>
  <si>
    <t>ECOGRAFIA MAMARIA UNI O BILATERAL</t>
  </si>
  <si>
    <t>1-180107</t>
  </si>
  <si>
    <t>ECOGRAFIA CEREBRAL -CON MODO B Y A-</t>
  </si>
  <si>
    <t>1-180109</t>
  </si>
  <si>
    <t>ECOGRAFIA OFTALMOLOGICA UNI O BILATE</t>
  </si>
  <si>
    <t>1-180111</t>
  </si>
  <si>
    <t>ECOGRAFIA DE TESTICULOS</t>
  </si>
  <si>
    <t>1-180112</t>
  </si>
  <si>
    <t>ECOGRAFIA COMPLETA DE ABDOMEN</t>
  </si>
  <si>
    <t>MATERIAL DE CONTRASTE</t>
  </si>
  <si>
    <t>7-207007</t>
  </si>
  <si>
    <t>VIDEOENDOSCOPIA TERAPEUTICA ALTA</t>
  </si>
  <si>
    <t>7-207006</t>
  </si>
  <si>
    <t>VIDEOENDOSCOPIA DIAGNOSTICA ALTA</t>
  </si>
  <si>
    <t>7-207008</t>
  </si>
  <si>
    <t>VIDEOENDOSCOPIA DIAGNOSTICA BAJA</t>
  </si>
  <si>
    <t>7-207009</t>
  </si>
  <si>
    <t>VIDEOENDOSCOPIA TERAPEUTICA BAJA</t>
  </si>
  <si>
    <t>7-299121</t>
  </si>
  <si>
    <t>POLISOMNOGRAFIA NOCT.+OXIMETRIA+TITULACION DE CPAP</t>
  </si>
  <si>
    <t>7-110210</t>
  </si>
  <si>
    <t>EXTRACCION DE DIU</t>
  </si>
  <si>
    <t>7-110221</t>
  </si>
  <si>
    <t>COLOCACION DE DIU CON LIBERACION HORMONAL</t>
  </si>
  <si>
    <t>7-220108</t>
  </si>
  <si>
    <t>CEPILLADO DE EPITELIO VAGINAL PARA DETECTAR H.P.V</t>
  </si>
  <si>
    <t>7-331002</t>
  </si>
  <si>
    <t>CONTROL MEDICACION (PSIQUIATRA)</t>
  </si>
  <si>
    <t>7-187009</t>
  </si>
  <si>
    <t>ECODOPPLER CARDIACO BLANCO Y NEGRO</t>
  </si>
  <si>
    <t>7-177010</t>
  </si>
  <si>
    <t>ECO-STRESS CARDIACO COLOR</t>
  </si>
  <si>
    <t>7-310124</t>
  </si>
  <si>
    <t>FARINGOLARINGOFIBROSCOPIA</t>
  </si>
  <si>
    <t>1-342009</t>
  </si>
  <si>
    <t>RESONANCIA MAGNETICA NUCLEAR HEPATOBILIAR ESP. PAM</t>
  </si>
  <si>
    <t>1-342010</t>
  </si>
  <si>
    <t>RESONANCIA MAGNETICA NUCLEAR TORACICA</t>
  </si>
  <si>
    <t>1-342011</t>
  </si>
  <si>
    <t>RESONANCIA MAGNETICA NUCLEAR DE VEJIGA Y PROSTATA</t>
  </si>
  <si>
    <t>1-342012</t>
  </si>
  <si>
    <t>RESONANCIA MAGNETICA NUCLEAR DE OTRAS REG.ENCEFALI</t>
  </si>
  <si>
    <t>1-420301</t>
  </si>
  <si>
    <t>ATENCION MEDICA INTERNACION CLINICA</t>
  </si>
  <si>
    <t>7-026004</t>
  </si>
  <si>
    <t>QUISTES CONJUNTIVALES</t>
  </si>
  <si>
    <t>7-029028</t>
  </si>
  <si>
    <t>CANALICULOPATIAS</t>
  </si>
  <si>
    <t>7-077001</t>
  </si>
  <si>
    <t>TRATAMIENTO ESCLEROSANTE DE VARICES</t>
  </si>
  <si>
    <t>7-122004</t>
  </si>
  <si>
    <t>ARTROSCOPIA DIAGNOSTICA</t>
  </si>
  <si>
    <t>7-129006</t>
  </si>
  <si>
    <t>7-129007</t>
  </si>
  <si>
    <t>ARTROSCOPIA DE TOBILLO CON INTERNACION DE HASTA 4</t>
  </si>
  <si>
    <t>7-180301</t>
  </si>
  <si>
    <t>ECODOPPLER CARDIACO</t>
  </si>
  <si>
    <t>7-187015</t>
  </si>
  <si>
    <t>ECOGRAFIA PROSTATO-VESICAL ABDOMINAL</t>
  </si>
  <si>
    <t>7-309014</t>
  </si>
  <si>
    <t>TEST SENSIBILIDAD CONTRASTE QUERATOMILEUSIS</t>
  </si>
  <si>
    <t>7-309015</t>
  </si>
  <si>
    <t>TEST SENSIBILIDAD CROMATICA CON. QUERATOMILEUSIS</t>
  </si>
  <si>
    <t>7-170119</t>
  </si>
  <si>
    <t>TILT TEST</t>
  </si>
  <si>
    <t>7-305039</t>
  </si>
  <si>
    <t>TOMOGRAFIA DE COHERENCIA OPTICA - UNILATERAL</t>
  </si>
  <si>
    <t>7-300204</t>
  </si>
  <si>
    <t>TOPOGRAFIA CORNEAL</t>
  </si>
  <si>
    <t>7-110503</t>
  </si>
  <si>
    <t>VIDEOHISTEROSCOPIA TERAPEUTICA</t>
  </si>
  <si>
    <t>7-127027</t>
  </si>
  <si>
    <t>EXTRACCON DE MATERIAL DE OSTEOSINTESIS</t>
  </si>
  <si>
    <t>1-340602</t>
  </si>
  <si>
    <t>7-300305</t>
  </si>
  <si>
    <t>RECUENTO DE CELULAS ENDOTELIALES UNILATERALES</t>
  </si>
  <si>
    <t>7-300306</t>
  </si>
  <si>
    <t>RECUENTO DE CELULAS ENDOTELIALES BILATERALES</t>
  </si>
  <si>
    <t>GALENO PRACTICAS</t>
  </si>
  <si>
    <t>GALENO QUIRURGICO</t>
  </si>
  <si>
    <t>GALENO RADIOLOGICO</t>
  </si>
  <si>
    <t>UN. GASTO BIOQUIMICO</t>
  </si>
  <si>
    <t>UN. GASTO RADIOLOGIC</t>
  </si>
  <si>
    <t>UN. SANAT GASTO QUIR</t>
  </si>
  <si>
    <t>UN. SANATORIAL OTROS</t>
  </si>
  <si>
    <t>ECOG.HEPATI.BILIARESPLENIC/TORACICA</t>
  </si>
  <si>
    <t>EJERCICIOS ORTOPTICOS POR SESION. (X)</t>
  </si>
  <si>
    <t>T.A.C. HEPATOBILIAR  ESPLENICA ETC</t>
  </si>
  <si>
    <t>TECN.LASIK P/CORRECION DE MIOPIA ASTIG. E HIPERM.</t>
  </si>
  <si>
    <t>ECOCARDIOGRAMA COMPLETO C/ECOSCOPIA</t>
  </si>
  <si>
    <t>ARTROSCOPIA DE LIGAMENTO CRUZADO CON INTERNACION</t>
  </si>
  <si>
    <t>MAMOGRAFIA PROYECCION AXILAR</t>
  </si>
  <si>
    <t>Codigo</t>
  </si>
  <si>
    <t>AMM</t>
  </si>
  <si>
    <t>POLIPECTOMIA ENDOSCOPICA GASTRICA</t>
  </si>
  <si>
    <t>POLIPECTOMIA ENDOSCOPICA COLONICA</t>
  </si>
  <si>
    <t>Galeno</t>
  </si>
  <si>
    <t>Gtos</t>
  </si>
  <si>
    <t>PENESCOPIA CON BIOPSIA</t>
  </si>
  <si>
    <t>KAIROS-20%</t>
  </si>
  <si>
    <t>1-100705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</si>
</sst>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2" borderId="0" xfId="0" applyFont="1" applyFill="1"/>
    <xf numFmtId="0" fontId="0" fillId="3" borderId="0" xfId="0" applyFill="1"/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0" fontId="1" fillId="2" borderId="0" xfId="0" applyNumberFormat="1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/>
    <xf numFmtId="10" fontId="0" fillId="0" borderId="0" xfId="0" applyNumberFormat="1"/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182A-FC88-412F-BE4E-12D5DD333FD2}">
  <dimension ref="A1:AH171"/>
  <sheetViews>
    <sheetView tabSelected="1" workbookViewId="0">
      <pane xSplit="2" ySplit="3" topLeftCell="AA4" activePane="bottomRight" state="frozen"/>
      <selection pane="topRight" activeCell="E1" sqref="E1"/>
      <selection pane="bottomLeft" activeCell="A4" sqref="A4"/>
      <selection pane="bottomRight" activeCell="AH11" sqref="AH11"/>
    </sheetView>
  </sheetViews>
  <sheetFormatPr baseColWidth="10" defaultRowHeight="14.5" x14ac:dyDescent="0.35"/>
  <cols>
    <col min="1" max="1" width="8.453125" bestFit="1" customWidth="1"/>
    <col min="2" max="2" width="55.36328125" bestFit="1" customWidth="1"/>
    <col min="3" max="3" width="11.26953125" style="6" hidden="1" customWidth="1"/>
    <col min="4" max="4" width="11" style="6" hidden="1" customWidth="1"/>
    <col min="5" max="5" width="11.26953125" hidden="1" customWidth="1"/>
    <col min="6" max="6" width="11" hidden="1" customWidth="1"/>
    <col min="7" max="7" width="11.26953125" hidden="1" customWidth="1"/>
    <col min="8" max="8" width="11" hidden="1" customWidth="1"/>
    <col min="9" max="9" width="11.26953125" hidden="1" customWidth="1"/>
    <col min="10" max="10" width="11" hidden="1" customWidth="1"/>
    <col min="11" max="11" width="11.26953125" hidden="1" customWidth="1"/>
    <col min="12" max="12" width="11" hidden="1" customWidth="1"/>
    <col min="13" max="13" width="11.26953125" style="6" hidden="1" customWidth="1"/>
    <col min="14" max="14" width="11" hidden="1" customWidth="1"/>
    <col min="15" max="15" width="11.26953125" hidden="1" customWidth="1"/>
    <col min="16" max="16" width="11" hidden="1" customWidth="1"/>
    <col min="17" max="17" width="11.26953125" hidden="1" customWidth="1"/>
    <col min="18" max="18" width="11" hidden="1" customWidth="1"/>
    <col min="19" max="19" width="11.26953125" hidden="1" customWidth="1"/>
    <col min="20" max="20" width="11" hidden="1" customWidth="1"/>
    <col min="21" max="21" width="11.26953125" hidden="1" customWidth="1"/>
    <col min="22" max="22" width="11" hidden="1" customWidth="1"/>
    <col min="23" max="23" width="11.26953125" hidden="1" customWidth="1"/>
    <col min="24" max="24" width="0" hidden="1" customWidth="1"/>
    <col min="25" max="25" width="11.26953125" hidden="1" customWidth="1"/>
    <col min="26" max="26" width="11" hidden="1" customWidth="1"/>
    <col min="27" max="27" width="11.26953125" bestFit="1" customWidth="1"/>
    <col min="29" max="29" width="11.26953125" bestFit="1" customWidth="1"/>
    <col min="31" max="31" width="11.26953125" bestFit="1" customWidth="1"/>
    <col min="32" max="32" width="11" bestFit="1" customWidth="1"/>
    <col min="33" max="33" width="11.26953125" bestFit="1" customWidth="1"/>
    <col min="34" max="34" width="11" bestFit="1" customWidth="1"/>
  </cols>
  <sheetData>
    <row r="1" spans="1:34" x14ac:dyDescent="0.35">
      <c r="A1" s="2"/>
      <c r="B1" s="2" t="s">
        <v>318</v>
      </c>
      <c r="C1" s="8"/>
      <c r="D1" s="7">
        <v>0.1036</v>
      </c>
    </row>
    <row r="2" spans="1:34" x14ac:dyDescent="0.35">
      <c r="A2" s="2"/>
      <c r="B2" s="2"/>
      <c r="C2" s="4"/>
      <c r="D2" s="4"/>
      <c r="E2" s="10">
        <v>0.36</v>
      </c>
      <c r="G2" s="11">
        <v>0.19500000000000001</v>
      </c>
      <c r="I2" s="10">
        <v>0.15</v>
      </c>
      <c r="K2" s="10">
        <v>0.12</v>
      </c>
      <c r="M2" s="12">
        <v>0.04</v>
      </c>
      <c r="O2" s="13">
        <v>3.2000000000000001E-2</v>
      </c>
      <c r="Q2" s="10">
        <v>0.04</v>
      </c>
      <c r="S2" s="10">
        <v>0.03</v>
      </c>
      <c r="U2" s="10">
        <v>0.03</v>
      </c>
      <c r="W2" s="11">
        <v>2.5000000000000001E-2</v>
      </c>
      <c r="Y2" s="11">
        <v>0.02</v>
      </c>
      <c r="AA2" s="11">
        <v>1.4999999999999999E-2</v>
      </c>
      <c r="AC2" s="11">
        <v>1.7000000000000001E-2</v>
      </c>
      <c r="AE2" s="11">
        <v>2.8000000000000001E-2</v>
      </c>
      <c r="AG2" s="11">
        <v>0.02</v>
      </c>
    </row>
    <row r="3" spans="1:34" x14ac:dyDescent="0.35">
      <c r="A3" s="2" t="s">
        <v>317</v>
      </c>
      <c r="B3" s="2" t="s">
        <v>0</v>
      </c>
      <c r="C3" s="5">
        <v>45261</v>
      </c>
      <c r="D3" s="5">
        <v>45261</v>
      </c>
      <c r="E3" s="5">
        <v>45292</v>
      </c>
      <c r="F3" s="5">
        <v>45292</v>
      </c>
      <c r="G3" s="5">
        <v>45323</v>
      </c>
      <c r="H3" s="5">
        <v>45323</v>
      </c>
      <c r="I3" s="5">
        <v>45352</v>
      </c>
      <c r="J3" s="5">
        <v>45352</v>
      </c>
      <c r="K3" s="5">
        <v>45383</v>
      </c>
      <c r="L3" s="5">
        <v>45383</v>
      </c>
      <c r="M3" s="5">
        <v>45444</v>
      </c>
      <c r="N3" s="5">
        <v>45444</v>
      </c>
      <c r="O3" s="5">
        <v>45474</v>
      </c>
      <c r="P3" s="5">
        <v>45474</v>
      </c>
      <c r="Q3" s="5">
        <v>45505</v>
      </c>
      <c r="R3" s="5">
        <v>45505</v>
      </c>
      <c r="S3" s="5">
        <v>45536</v>
      </c>
      <c r="T3" s="5">
        <v>45536</v>
      </c>
      <c r="U3" s="5">
        <v>45566</v>
      </c>
      <c r="V3" s="5">
        <v>45566</v>
      </c>
      <c r="W3" s="5">
        <v>45597</v>
      </c>
      <c r="X3" s="5">
        <v>45597</v>
      </c>
      <c r="Y3" s="5">
        <v>45627</v>
      </c>
      <c r="Z3" s="5">
        <v>45627</v>
      </c>
      <c r="AA3" s="5">
        <v>45658</v>
      </c>
      <c r="AB3" s="5">
        <v>45658</v>
      </c>
      <c r="AC3" s="5">
        <v>45689</v>
      </c>
      <c r="AD3" s="5">
        <v>45689</v>
      </c>
      <c r="AE3" s="5">
        <v>45748</v>
      </c>
      <c r="AF3" s="5">
        <v>45748</v>
      </c>
      <c r="AG3" s="5">
        <v>45778</v>
      </c>
      <c r="AH3" s="5">
        <v>45778</v>
      </c>
    </row>
    <row r="4" spans="1:34" x14ac:dyDescent="0.35">
      <c r="A4" s="2"/>
      <c r="B4" s="2"/>
      <c r="C4" s="4" t="s">
        <v>321</v>
      </c>
      <c r="D4" s="4" t="s">
        <v>322</v>
      </c>
      <c r="E4" s="4" t="s">
        <v>321</v>
      </c>
      <c r="F4" s="4" t="s">
        <v>322</v>
      </c>
      <c r="G4" s="4" t="s">
        <v>321</v>
      </c>
      <c r="H4" s="4" t="s">
        <v>322</v>
      </c>
      <c r="I4" s="4" t="s">
        <v>321</v>
      </c>
      <c r="J4" s="4" t="s">
        <v>322</v>
      </c>
      <c r="K4" s="4" t="s">
        <v>321</v>
      </c>
      <c r="L4" s="4" t="s">
        <v>322</v>
      </c>
      <c r="M4" s="4" t="s">
        <v>321</v>
      </c>
      <c r="N4" s="4" t="s">
        <v>322</v>
      </c>
      <c r="O4" s="4" t="s">
        <v>321</v>
      </c>
      <c r="P4" s="4" t="s">
        <v>322</v>
      </c>
      <c r="Q4" s="4" t="s">
        <v>321</v>
      </c>
      <c r="R4" s="4" t="s">
        <v>322</v>
      </c>
      <c r="S4" s="4" t="s">
        <v>321</v>
      </c>
      <c r="T4" s="4" t="s">
        <v>322</v>
      </c>
      <c r="U4" s="4" t="s">
        <v>321</v>
      </c>
      <c r="V4" s="4" t="s">
        <v>322</v>
      </c>
      <c r="W4" s="4" t="s">
        <v>321</v>
      </c>
      <c r="X4" s="4" t="s">
        <v>322</v>
      </c>
      <c r="Y4" s="4" t="s">
        <v>321</v>
      </c>
      <c r="Z4" s="4" t="s">
        <v>322</v>
      </c>
      <c r="AA4" s="4" t="s">
        <v>321</v>
      </c>
      <c r="AB4" s="4" t="s">
        <v>322</v>
      </c>
      <c r="AC4" s="4" t="s">
        <v>321</v>
      </c>
      <c r="AD4" s="4" t="s">
        <v>322</v>
      </c>
      <c r="AE4" s="4" t="s">
        <v>321</v>
      </c>
      <c r="AF4" s="4" t="s">
        <v>322</v>
      </c>
      <c r="AG4" s="4" t="s">
        <v>321</v>
      </c>
      <c r="AH4" s="4" t="s">
        <v>322</v>
      </c>
    </row>
    <row r="5" spans="1:34" x14ac:dyDescent="0.35">
      <c r="A5">
        <v>10</v>
      </c>
      <c r="B5" t="s">
        <v>308</v>
      </c>
      <c r="C5" s="9"/>
      <c r="D5" s="9">
        <v>186.56139330770358</v>
      </c>
      <c r="E5" s="1"/>
      <c r="F5" s="1">
        <f>+D5*1.36</f>
        <v>253.7234948984769</v>
      </c>
      <c r="G5" s="1"/>
      <c r="H5" s="1">
        <f>+F5*1.195</f>
        <v>303.19957640367988</v>
      </c>
      <c r="I5" s="1"/>
      <c r="J5" s="1">
        <f>+H5*1.15</f>
        <v>348.67951286423187</v>
      </c>
      <c r="K5" s="1"/>
      <c r="L5" s="1">
        <f>+J5*1.12</f>
        <v>390.52105440793974</v>
      </c>
      <c r="M5" s="9"/>
      <c r="N5" s="1">
        <f>+L5*1.04</f>
        <v>406.14189658425732</v>
      </c>
      <c r="O5" s="1"/>
      <c r="P5" s="1">
        <f>+N5*1.032</f>
        <v>419.13843727495356</v>
      </c>
      <c r="Q5" s="1"/>
      <c r="R5" s="1">
        <f>+P5*1.04</f>
        <v>435.90397476595172</v>
      </c>
      <c r="S5" s="1"/>
      <c r="T5" s="1">
        <f>+R5*1.03</f>
        <v>448.98109400893026</v>
      </c>
      <c r="U5" s="1"/>
      <c r="V5" s="1">
        <f>+T5*1.03</f>
        <v>462.45052682919817</v>
      </c>
      <c r="W5" s="1"/>
      <c r="X5" s="1">
        <f>+V5*1.025</f>
        <v>474.01178999992806</v>
      </c>
      <c r="Y5" s="1"/>
      <c r="Z5" s="1">
        <f>+X5*1.02</f>
        <v>483.49202579992664</v>
      </c>
      <c r="AA5" s="1"/>
      <c r="AB5" s="1">
        <f>+Z5*1.015</f>
        <v>490.74440618692552</v>
      </c>
      <c r="AC5" s="1"/>
      <c r="AD5" s="1">
        <f>+AB5*1.017</f>
        <v>499.08706109210323</v>
      </c>
      <c r="AE5" s="1"/>
      <c r="AF5" s="1">
        <f>+AD5*1.028</f>
        <v>513.06149880268208</v>
      </c>
      <c r="AH5" s="1">
        <f>+AF5*1.02</f>
        <v>523.32272877873572</v>
      </c>
    </row>
    <row r="6" spans="1:34" x14ac:dyDescent="0.35">
      <c r="A6">
        <v>12</v>
      </c>
      <c r="B6" t="s">
        <v>307</v>
      </c>
      <c r="C6" s="9"/>
      <c r="D6" s="9">
        <v>92.990321878870461</v>
      </c>
      <c r="E6" s="1"/>
      <c r="F6" s="1">
        <f t="shared" ref="F6:F7" si="0">+D6*1.36</f>
        <v>126.46683775526384</v>
      </c>
      <c r="G6" s="1"/>
      <c r="H6" s="1">
        <f t="shared" ref="H6:H7" si="1">+F6*1.195</f>
        <v>151.12787111754031</v>
      </c>
      <c r="I6" s="1"/>
      <c r="J6" s="1">
        <f t="shared" ref="J6:J34" si="2">+H6*1.15</f>
        <v>173.79705178517133</v>
      </c>
      <c r="K6" s="1"/>
      <c r="L6" s="1">
        <f t="shared" ref="L6:L7" si="3">+J6*1.12</f>
        <v>194.6526979993919</v>
      </c>
      <c r="M6" s="9"/>
      <c r="N6" s="1">
        <f t="shared" ref="N6:N34" si="4">+L6*1.04</f>
        <v>202.43880591936758</v>
      </c>
      <c r="O6" s="1"/>
      <c r="P6" s="1">
        <f t="shared" ref="P6:P7" si="5">+N6*1.032</f>
        <v>208.91684770878734</v>
      </c>
      <c r="Q6" s="1"/>
      <c r="R6" s="1">
        <f t="shared" ref="R6:R34" si="6">+P6*1.04</f>
        <v>217.27352161713884</v>
      </c>
      <c r="S6" s="1"/>
      <c r="T6" s="1">
        <f t="shared" ref="T6:T34" si="7">+R6*1.03</f>
        <v>223.79172726565301</v>
      </c>
      <c r="U6" s="1"/>
      <c r="V6" s="1">
        <f t="shared" ref="V6:V34" si="8">+T6*1.03</f>
        <v>230.50547908362262</v>
      </c>
      <c r="W6" s="1"/>
      <c r="X6" s="1">
        <f t="shared" ref="X6:X34" si="9">+V6*1.025</f>
        <v>236.26811606071317</v>
      </c>
      <c r="Y6" s="1"/>
      <c r="Z6" s="1">
        <f t="shared" ref="Z6:Z7" si="10">+X6*1.02</f>
        <v>240.99347838192745</v>
      </c>
      <c r="AA6" s="1"/>
      <c r="AB6" s="1">
        <f t="shared" ref="AB6:AB34" si="11">+Z6*1.015</f>
        <v>244.60838055765635</v>
      </c>
      <c r="AC6" s="1"/>
      <c r="AD6" s="1">
        <f t="shared" ref="AD6:AD7" si="12">+AB6*1.017</f>
        <v>248.76672302713649</v>
      </c>
      <c r="AE6" s="1"/>
      <c r="AF6" s="1">
        <f t="shared" ref="AF6:AF34" si="13">+AD6*1.028</f>
        <v>255.73219127189631</v>
      </c>
      <c r="AG6" s="1"/>
      <c r="AH6" s="1">
        <f t="shared" ref="AH6:AH69" si="14">+AF6*1.02</f>
        <v>260.84683509733424</v>
      </c>
    </row>
    <row r="7" spans="1:34" x14ac:dyDescent="0.35">
      <c r="A7">
        <v>13</v>
      </c>
      <c r="B7" t="s">
        <v>309</v>
      </c>
      <c r="C7" s="9"/>
      <c r="D7" s="9">
        <v>61.189884400611774</v>
      </c>
      <c r="E7" s="1"/>
      <c r="F7" s="1">
        <f t="shared" si="0"/>
        <v>83.218242784832015</v>
      </c>
      <c r="G7" s="1"/>
      <c r="H7" s="1">
        <f t="shared" si="1"/>
        <v>99.445800127874264</v>
      </c>
      <c r="I7" s="1"/>
      <c r="J7" s="1">
        <f t="shared" si="2"/>
        <v>114.3626701470554</v>
      </c>
      <c r="K7" s="1"/>
      <c r="L7" s="1">
        <f t="shared" si="3"/>
        <v>128.08619056470206</v>
      </c>
      <c r="M7" s="9"/>
      <c r="N7" s="1">
        <f t="shared" si="4"/>
        <v>133.20963818729015</v>
      </c>
      <c r="O7" s="1"/>
      <c r="P7" s="1">
        <f t="shared" si="5"/>
        <v>137.47234660928345</v>
      </c>
      <c r="Q7" s="1"/>
      <c r="R7" s="1">
        <f t="shared" si="6"/>
        <v>142.9712404736548</v>
      </c>
      <c r="S7" s="1"/>
      <c r="T7" s="1">
        <f t="shared" si="7"/>
        <v>147.26037768786446</v>
      </c>
      <c r="U7" s="1"/>
      <c r="V7" s="1">
        <f t="shared" si="8"/>
        <v>151.6781890185004</v>
      </c>
      <c r="W7" s="1"/>
      <c r="X7" s="1">
        <f t="shared" si="9"/>
        <v>155.47014374396289</v>
      </c>
      <c r="Y7" s="1"/>
      <c r="Z7" s="1">
        <f t="shared" si="10"/>
        <v>158.57954661884216</v>
      </c>
      <c r="AA7" s="1"/>
      <c r="AB7" s="1">
        <f t="shared" si="11"/>
        <v>160.95823981812478</v>
      </c>
      <c r="AC7" s="1"/>
      <c r="AD7" s="1">
        <f t="shared" si="12"/>
        <v>163.6945298950329</v>
      </c>
      <c r="AE7" s="1"/>
      <c r="AF7" s="1">
        <f t="shared" si="13"/>
        <v>168.27797673209383</v>
      </c>
      <c r="AG7" s="1"/>
      <c r="AH7" s="1">
        <f t="shared" si="14"/>
        <v>171.64353626673571</v>
      </c>
    </row>
    <row r="8" spans="1:34" x14ac:dyDescent="0.35">
      <c r="A8">
        <v>21</v>
      </c>
      <c r="B8" t="s">
        <v>303</v>
      </c>
      <c r="C8" s="9">
        <v>220.82561675550087</v>
      </c>
      <c r="D8" s="9"/>
      <c r="E8" s="1">
        <f>+C8*1.36</f>
        <v>300.3228387874812</v>
      </c>
      <c r="F8" s="1"/>
      <c r="G8" s="1">
        <f t="shared" ref="G8:G10" si="15">+E8*1.195</f>
        <v>358.88579235104004</v>
      </c>
      <c r="H8" s="1"/>
      <c r="I8" s="1">
        <f t="shared" ref="I8:I69" si="16">+G8*1.15</f>
        <v>412.718661203696</v>
      </c>
      <c r="J8" s="1"/>
      <c r="K8" s="1">
        <f>+I8*1.12</f>
        <v>462.24490054813958</v>
      </c>
      <c r="L8" s="1"/>
      <c r="M8" s="9">
        <f t="shared" ref="M8:M69" si="17">+K8*1.04</f>
        <v>480.73469657006518</v>
      </c>
      <c r="N8" s="1"/>
      <c r="O8" s="1">
        <f>+M8*1.032</f>
        <v>496.11820686030728</v>
      </c>
      <c r="P8" s="1"/>
      <c r="Q8" s="1">
        <f t="shared" ref="Q8:Q69" si="18">+O8*1.04</f>
        <v>515.9629351347196</v>
      </c>
      <c r="R8" s="1"/>
      <c r="S8" s="1">
        <f t="shared" ref="S8:S69" si="19">+Q8*1.03</f>
        <v>531.44182318876119</v>
      </c>
      <c r="T8" s="1"/>
      <c r="U8" s="1">
        <f t="shared" ref="U8:U69" si="20">+S8*1.03</f>
        <v>547.38507788442405</v>
      </c>
      <c r="V8" s="1"/>
      <c r="W8" s="1">
        <f t="shared" ref="W8:W69" si="21">+U8*1.025</f>
        <v>561.06970483153464</v>
      </c>
      <c r="X8" s="1"/>
      <c r="Y8" s="1">
        <f>+W8*1.02</f>
        <v>572.2910989281653</v>
      </c>
      <c r="Z8" s="1"/>
      <c r="AA8" s="1">
        <f t="shared" ref="AA8:AA69" si="22">+Y8*1.015</f>
        <v>580.87546541208769</v>
      </c>
      <c r="AB8" s="1"/>
      <c r="AC8" s="1">
        <f>+AA8*1.017</f>
        <v>590.75034832409312</v>
      </c>
      <c r="AD8" s="1"/>
      <c r="AE8" s="1">
        <f t="shared" ref="AE8:AE69" si="23">+AC8*1.028</f>
        <v>607.29135807716773</v>
      </c>
      <c r="AF8" s="1"/>
      <c r="AG8" s="1">
        <f t="shared" ref="AG6:AG69" si="24">+AE8*1.02</f>
        <v>619.43718523871109</v>
      </c>
      <c r="AH8" s="1"/>
    </row>
    <row r="9" spans="1:34" x14ac:dyDescent="0.35">
      <c r="A9">
        <v>22</v>
      </c>
      <c r="B9" t="s">
        <v>304</v>
      </c>
      <c r="C9" s="9">
        <v>353.13092331972268</v>
      </c>
      <c r="D9" s="9"/>
      <c r="E9" s="1">
        <f t="shared" ref="E9:E10" si="25">+C9*1.36</f>
        <v>480.25805571482289</v>
      </c>
      <c r="F9" s="1"/>
      <c r="G9" s="1">
        <f t="shared" si="15"/>
        <v>573.90837657921338</v>
      </c>
      <c r="H9" s="1"/>
      <c r="I9" s="1">
        <f t="shared" si="16"/>
        <v>659.99463306609539</v>
      </c>
      <c r="J9" s="1"/>
      <c r="K9" s="1">
        <f t="shared" ref="K9:K10" si="26">+I9*1.12</f>
        <v>739.19398903402691</v>
      </c>
      <c r="L9" s="1"/>
      <c r="M9" s="9">
        <f t="shared" si="17"/>
        <v>768.76174859538799</v>
      </c>
      <c r="N9" s="1"/>
      <c r="O9" s="1">
        <f t="shared" ref="O9:O10" si="27">+M9*1.032</f>
        <v>793.3621245504404</v>
      </c>
      <c r="P9" s="1"/>
      <c r="Q9" s="1">
        <f t="shared" si="18"/>
        <v>825.09660953245805</v>
      </c>
      <c r="R9" s="1"/>
      <c r="S9" s="1">
        <f t="shared" si="19"/>
        <v>849.84950781843179</v>
      </c>
      <c r="T9" s="1"/>
      <c r="U9" s="1">
        <f t="shared" si="20"/>
        <v>875.34499305298482</v>
      </c>
      <c r="V9" s="1"/>
      <c r="W9" s="1">
        <f t="shared" si="21"/>
        <v>897.22861787930935</v>
      </c>
      <c r="X9" s="1"/>
      <c r="Y9" s="1">
        <f t="shared" ref="Y9:Y10" si="28">+W9*1.02</f>
        <v>915.17319023689561</v>
      </c>
      <c r="Z9" s="1"/>
      <c r="AA9" s="1">
        <f t="shared" si="22"/>
        <v>928.90078809044894</v>
      </c>
      <c r="AB9" s="1"/>
      <c r="AC9" s="1">
        <f t="shared" ref="AC9:AC72" si="29">+AA9*1.017</f>
        <v>944.69210148798652</v>
      </c>
      <c r="AD9" s="1"/>
      <c r="AE9" s="1">
        <f t="shared" si="23"/>
        <v>971.14348032965017</v>
      </c>
      <c r="AF9" s="1"/>
      <c r="AG9" s="1">
        <f t="shared" si="24"/>
        <v>990.56634993624323</v>
      </c>
      <c r="AH9" s="1"/>
    </row>
    <row r="10" spans="1:34" x14ac:dyDescent="0.35">
      <c r="A10">
        <v>23</v>
      </c>
      <c r="B10" t="s">
        <v>305</v>
      </c>
      <c r="C10" s="9">
        <v>159.81171706699899</v>
      </c>
      <c r="D10" s="9"/>
      <c r="E10" s="1">
        <f t="shared" si="25"/>
        <v>217.34393521111866</v>
      </c>
      <c r="F10" s="1"/>
      <c r="G10" s="1">
        <f t="shared" si="15"/>
        <v>259.72600257728681</v>
      </c>
      <c r="H10" s="1"/>
      <c r="I10" s="1">
        <f t="shared" si="16"/>
        <v>298.68490296387978</v>
      </c>
      <c r="J10" s="1"/>
      <c r="K10" s="1">
        <f t="shared" si="26"/>
        <v>334.52709131954538</v>
      </c>
      <c r="L10" s="1"/>
      <c r="M10" s="9">
        <f t="shared" si="17"/>
        <v>347.90817497232723</v>
      </c>
      <c r="N10" s="1"/>
      <c r="O10" s="1">
        <f t="shared" si="27"/>
        <v>359.04123657144169</v>
      </c>
      <c r="P10" s="1"/>
      <c r="Q10" s="1">
        <f t="shared" si="18"/>
        <v>373.40288603429934</v>
      </c>
      <c r="R10" s="1"/>
      <c r="S10" s="1">
        <f t="shared" si="19"/>
        <v>384.60497261532834</v>
      </c>
      <c r="T10" s="1"/>
      <c r="U10" s="1">
        <f t="shared" si="20"/>
        <v>396.14312179378817</v>
      </c>
      <c r="V10" s="1"/>
      <c r="W10" s="1">
        <f t="shared" si="21"/>
        <v>406.04669983863283</v>
      </c>
      <c r="X10" s="1"/>
      <c r="Y10" s="1">
        <f t="shared" si="28"/>
        <v>414.16763383540552</v>
      </c>
      <c r="Z10" s="1"/>
      <c r="AA10" s="1">
        <f t="shared" si="22"/>
        <v>420.38014834293659</v>
      </c>
      <c r="AB10" s="1"/>
      <c r="AC10" s="1">
        <f t="shared" si="29"/>
        <v>427.5266108647665</v>
      </c>
      <c r="AD10" s="1"/>
      <c r="AE10" s="1">
        <f t="shared" si="23"/>
        <v>439.49735596897995</v>
      </c>
      <c r="AF10" s="1"/>
      <c r="AG10" s="1">
        <f t="shared" si="24"/>
        <v>448.28730308835958</v>
      </c>
      <c r="AH10" s="1"/>
    </row>
    <row r="11" spans="1:34" x14ac:dyDescent="0.35">
      <c r="A11">
        <v>101</v>
      </c>
      <c r="B11" t="s">
        <v>306</v>
      </c>
      <c r="C11" s="9"/>
      <c r="D11" s="9">
        <v>151.04767840392606</v>
      </c>
      <c r="E11" s="1"/>
      <c r="F11" s="1">
        <f>+D11*1.36</f>
        <v>205.42484262933945</v>
      </c>
      <c r="G11" s="1"/>
      <c r="H11" s="1">
        <f>+F11*1.195</f>
        <v>245.48268694206067</v>
      </c>
      <c r="I11" s="1"/>
      <c r="J11" s="1">
        <f t="shared" si="2"/>
        <v>282.30508998336973</v>
      </c>
      <c r="K11" s="1"/>
      <c r="L11" s="1">
        <f>+J11*1.12</f>
        <v>316.1817007813741</v>
      </c>
      <c r="M11" s="9"/>
      <c r="N11" s="1">
        <f t="shared" si="4"/>
        <v>328.82896881262906</v>
      </c>
      <c r="O11" s="1"/>
      <c r="P11" s="1">
        <f>+N11*1.032</f>
        <v>339.35149581463321</v>
      </c>
      <c r="Q11" s="1"/>
      <c r="R11" s="1">
        <f t="shared" si="6"/>
        <v>352.92555564721857</v>
      </c>
      <c r="S11" s="1"/>
      <c r="T11" s="1">
        <f t="shared" si="7"/>
        <v>363.51332231663514</v>
      </c>
      <c r="U11" s="1"/>
      <c r="V11" s="1">
        <f t="shared" si="8"/>
        <v>374.41872198613419</v>
      </c>
      <c r="W11" s="1"/>
      <c r="X11" s="1">
        <f t="shared" si="9"/>
        <v>383.77919003578751</v>
      </c>
      <c r="Y11" s="1"/>
      <c r="Z11" s="1">
        <f>+X11*1.02</f>
        <v>391.45477383650325</v>
      </c>
      <c r="AA11" s="1"/>
      <c r="AB11" s="1">
        <f t="shared" si="11"/>
        <v>397.32659544405078</v>
      </c>
      <c r="AC11" s="1"/>
      <c r="AD11" s="1">
        <f t="shared" ref="AD11" si="30">+AB11*1.017</f>
        <v>404.08114756659961</v>
      </c>
      <c r="AE11" s="1"/>
      <c r="AF11" s="1">
        <f t="shared" si="13"/>
        <v>415.39541969846442</v>
      </c>
      <c r="AG11" s="1"/>
      <c r="AH11" s="1">
        <f t="shared" si="14"/>
        <v>423.70332809243371</v>
      </c>
    </row>
    <row r="12" spans="1:34" x14ac:dyDescent="0.35">
      <c r="A12" t="s">
        <v>23</v>
      </c>
      <c r="B12" t="s">
        <v>24</v>
      </c>
      <c r="C12" s="9">
        <v>42599.246579688726</v>
      </c>
      <c r="D12" s="9"/>
      <c r="E12" s="1">
        <f t="shared" ref="E12:E75" si="31">+C12*1.36</f>
        <v>57934.975348376669</v>
      </c>
      <c r="F12" s="1"/>
      <c r="G12" s="1">
        <f t="shared" ref="G12:G75" si="32">+E12*1.195</f>
        <v>69232.29554131013</v>
      </c>
      <c r="H12" s="1"/>
      <c r="I12" s="1">
        <f t="shared" si="16"/>
        <v>79617.139872506639</v>
      </c>
      <c r="J12" s="1"/>
      <c r="K12" s="1">
        <f t="shared" ref="K12:K75" si="33">+I12*1.12</f>
        <v>89171.196657207445</v>
      </c>
      <c r="L12" s="1"/>
      <c r="M12" s="9">
        <f t="shared" si="17"/>
        <v>92738.044523495744</v>
      </c>
      <c r="N12" s="1"/>
      <c r="O12" s="1">
        <f t="shared" ref="O12:O75" si="34">+M12*1.032</f>
        <v>95705.661948247609</v>
      </c>
      <c r="P12" s="1"/>
      <c r="Q12" s="1">
        <f t="shared" si="18"/>
        <v>99533.888426177524</v>
      </c>
      <c r="R12" s="1"/>
      <c r="S12" s="1">
        <f t="shared" si="19"/>
        <v>102519.90507896285</v>
      </c>
      <c r="T12" s="1"/>
      <c r="U12" s="1">
        <f t="shared" si="20"/>
        <v>105595.50223133175</v>
      </c>
      <c r="V12" s="1"/>
      <c r="W12" s="1">
        <f t="shared" si="21"/>
        <v>108235.38978711503</v>
      </c>
      <c r="X12" s="1"/>
      <c r="Y12" s="1">
        <f t="shared" ref="Y12:Y75" si="35">+W12*1.02</f>
        <v>110400.09758285733</v>
      </c>
      <c r="Z12" s="1"/>
      <c r="AA12" s="1">
        <f t="shared" si="22"/>
        <v>112056.09904660018</v>
      </c>
      <c r="AB12" s="1"/>
      <c r="AC12" s="1">
        <f t="shared" si="29"/>
        <v>113961.05273039237</v>
      </c>
      <c r="AD12" s="1"/>
      <c r="AE12" s="1">
        <f t="shared" si="23"/>
        <v>117151.96220684337</v>
      </c>
      <c r="AF12" s="1"/>
      <c r="AG12" s="1">
        <f t="shared" si="24"/>
        <v>119495.00145098024</v>
      </c>
      <c r="AH12" s="1"/>
    </row>
    <row r="13" spans="1:34" x14ac:dyDescent="0.35">
      <c r="A13" t="s">
        <v>104</v>
      </c>
      <c r="B13" t="s">
        <v>105</v>
      </c>
      <c r="C13" s="9">
        <v>19968.492525916296</v>
      </c>
      <c r="D13" s="9"/>
      <c r="E13" s="1">
        <f t="shared" si="31"/>
        <v>27157.149835246164</v>
      </c>
      <c r="F13" s="1"/>
      <c r="G13" s="1">
        <f t="shared" si="32"/>
        <v>32452.794053119167</v>
      </c>
      <c r="H13" s="1"/>
      <c r="I13" s="1">
        <f t="shared" si="16"/>
        <v>37320.713161087042</v>
      </c>
      <c r="J13" s="1"/>
      <c r="K13" s="1">
        <f t="shared" si="33"/>
        <v>41799.198740417494</v>
      </c>
      <c r="L13" s="1"/>
      <c r="M13" s="9">
        <f t="shared" si="17"/>
        <v>43471.166690034195</v>
      </c>
      <c r="N13" s="1"/>
      <c r="O13" s="1">
        <f t="shared" si="34"/>
        <v>44862.244024115287</v>
      </c>
      <c r="P13" s="1"/>
      <c r="Q13" s="1">
        <f t="shared" si="18"/>
        <v>46656.733785079901</v>
      </c>
      <c r="R13" s="1"/>
      <c r="S13" s="1">
        <f t="shared" si="19"/>
        <v>48056.435798632301</v>
      </c>
      <c r="T13" s="1"/>
      <c r="U13" s="1">
        <f t="shared" si="20"/>
        <v>49498.128872591275</v>
      </c>
      <c r="V13" s="1"/>
      <c r="W13" s="1">
        <f t="shared" si="21"/>
        <v>50735.582094406054</v>
      </c>
      <c r="X13" s="1"/>
      <c r="Y13" s="1">
        <f t="shared" si="35"/>
        <v>51750.293736294174</v>
      </c>
      <c r="Z13" s="1"/>
      <c r="AA13" s="1">
        <f t="shared" si="22"/>
        <v>52526.548142338579</v>
      </c>
      <c r="AB13" s="1"/>
      <c r="AC13" s="1">
        <f t="shared" si="29"/>
        <v>53419.499460758328</v>
      </c>
      <c r="AD13" s="1"/>
      <c r="AE13" s="1">
        <f t="shared" si="23"/>
        <v>54915.245445659566</v>
      </c>
      <c r="AF13" s="1"/>
      <c r="AG13" s="1">
        <f t="shared" si="24"/>
        <v>56013.550354572755</v>
      </c>
      <c r="AH13" s="1"/>
    </row>
    <row r="14" spans="1:34" x14ac:dyDescent="0.35">
      <c r="A14" t="s">
        <v>211</v>
      </c>
      <c r="B14" t="s">
        <v>212</v>
      </c>
      <c r="C14" s="9">
        <v>2929.2479345980528</v>
      </c>
      <c r="D14" s="9"/>
      <c r="E14" s="1">
        <f t="shared" si="31"/>
        <v>3983.777191053352</v>
      </c>
      <c r="F14" s="1"/>
      <c r="G14" s="1">
        <f t="shared" si="32"/>
        <v>4760.6137433087561</v>
      </c>
      <c r="H14" s="1"/>
      <c r="I14" s="1">
        <f t="shared" si="16"/>
        <v>5474.7058048050694</v>
      </c>
      <c r="J14" s="1"/>
      <c r="K14" s="1">
        <f t="shared" si="33"/>
        <v>6131.6705013816782</v>
      </c>
      <c r="L14" s="1"/>
      <c r="M14" s="9">
        <f t="shared" si="17"/>
        <v>6376.9373214369452</v>
      </c>
      <c r="N14" s="1"/>
      <c r="O14" s="1">
        <f t="shared" si="34"/>
        <v>6580.9993157229273</v>
      </c>
      <c r="P14" s="1"/>
      <c r="Q14" s="1">
        <f t="shared" si="18"/>
        <v>6844.2392883518451</v>
      </c>
      <c r="R14" s="1"/>
      <c r="S14" s="1">
        <f t="shared" si="19"/>
        <v>7049.5664670024007</v>
      </c>
      <c r="T14" s="1"/>
      <c r="U14" s="1">
        <f t="shared" si="20"/>
        <v>7261.0534610124732</v>
      </c>
      <c r="V14" s="1"/>
      <c r="W14" s="1">
        <f t="shared" si="21"/>
        <v>7442.5797975377845</v>
      </c>
      <c r="X14" s="1"/>
      <c r="Y14" s="1">
        <f t="shared" si="35"/>
        <v>7591.4313934885404</v>
      </c>
      <c r="Z14" s="1"/>
      <c r="AA14" s="1">
        <f t="shared" si="22"/>
        <v>7705.3028643908674</v>
      </c>
      <c r="AB14" s="1"/>
      <c r="AC14" s="1">
        <f t="shared" si="29"/>
        <v>7836.2930130855111</v>
      </c>
      <c r="AD14" s="1"/>
      <c r="AE14" s="1">
        <f t="shared" si="23"/>
        <v>8055.7092174519057</v>
      </c>
      <c r="AF14" s="1"/>
      <c r="AG14" s="1">
        <f t="shared" si="24"/>
        <v>8216.8234018009443</v>
      </c>
      <c r="AH14" s="1"/>
    </row>
    <row r="15" spans="1:34" x14ac:dyDescent="0.35">
      <c r="A15" t="s">
        <v>213</v>
      </c>
      <c r="B15" t="s">
        <v>214</v>
      </c>
      <c r="C15" s="9">
        <v>1458.9069499255677</v>
      </c>
      <c r="D15" s="9"/>
      <c r="E15" s="1">
        <f t="shared" si="31"/>
        <v>1984.1134518987722</v>
      </c>
      <c r="F15" s="1"/>
      <c r="G15" s="1">
        <f t="shared" si="32"/>
        <v>2371.0155750190329</v>
      </c>
      <c r="H15" s="1"/>
      <c r="I15" s="1">
        <f t="shared" si="16"/>
        <v>2726.6679112718875</v>
      </c>
      <c r="J15" s="1"/>
      <c r="K15" s="1">
        <f t="shared" si="33"/>
        <v>3053.8680606245143</v>
      </c>
      <c r="L15" s="1"/>
      <c r="M15" s="9">
        <f t="shared" si="17"/>
        <v>3176.022783049495</v>
      </c>
      <c r="N15" s="1"/>
      <c r="O15" s="1">
        <f t="shared" si="34"/>
        <v>3277.6555121070792</v>
      </c>
      <c r="P15" s="1"/>
      <c r="Q15" s="1">
        <f t="shared" si="18"/>
        <v>3408.7617325913625</v>
      </c>
      <c r="R15" s="1"/>
      <c r="S15" s="1">
        <f t="shared" si="19"/>
        <v>3511.0245845691034</v>
      </c>
      <c r="T15" s="1"/>
      <c r="U15" s="1">
        <f t="shared" si="20"/>
        <v>3616.3553221061766</v>
      </c>
      <c r="V15" s="1"/>
      <c r="W15" s="1">
        <f t="shared" si="21"/>
        <v>3706.7642051588305</v>
      </c>
      <c r="X15" s="1"/>
      <c r="Y15" s="1">
        <f t="shared" si="35"/>
        <v>3780.8994892620071</v>
      </c>
      <c r="Z15" s="1"/>
      <c r="AA15" s="1">
        <f t="shared" si="22"/>
        <v>3837.612981600937</v>
      </c>
      <c r="AB15" s="1"/>
      <c r="AC15" s="1">
        <f t="shared" si="29"/>
        <v>3902.8524022881525</v>
      </c>
      <c r="AD15" s="1"/>
      <c r="AE15" s="1">
        <f t="shared" si="23"/>
        <v>4012.1322695522208</v>
      </c>
      <c r="AF15" s="1"/>
      <c r="AG15" s="1">
        <f t="shared" si="24"/>
        <v>4092.3749149432651</v>
      </c>
      <c r="AH15" s="1"/>
    </row>
    <row r="16" spans="1:34" x14ac:dyDescent="0.35">
      <c r="A16" t="s">
        <v>215</v>
      </c>
      <c r="B16" t="s">
        <v>216</v>
      </c>
      <c r="C16" s="9">
        <v>9589.7413338213864</v>
      </c>
      <c r="D16" s="9"/>
      <c r="E16" s="1">
        <f t="shared" si="31"/>
        <v>13042.048213997086</v>
      </c>
      <c r="F16" s="1"/>
      <c r="G16" s="1">
        <f t="shared" si="32"/>
        <v>15585.247615726519</v>
      </c>
      <c r="H16" s="1"/>
      <c r="I16" s="1">
        <f t="shared" si="16"/>
        <v>17923.034758085494</v>
      </c>
      <c r="J16" s="1"/>
      <c r="K16" s="1">
        <f t="shared" si="33"/>
        <v>20073.798929055756</v>
      </c>
      <c r="L16" s="1"/>
      <c r="M16" s="9">
        <f t="shared" si="17"/>
        <v>20876.750886217986</v>
      </c>
      <c r="N16" s="1"/>
      <c r="O16" s="1">
        <f t="shared" si="34"/>
        <v>21544.806914576962</v>
      </c>
      <c r="P16" s="1"/>
      <c r="Q16" s="1">
        <f t="shared" si="18"/>
        <v>22406.599191160043</v>
      </c>
      <c r="R16" s="1"/>
      <c r="S16" s="1">
        <f t="shared" si="19"/>
        <v>23078.797166894845</v>
      </c>
      <c r="T16" s="1"/>
      <c r="U16" s="1">
        <f t="shared" si="20"/>
        <v>23771.16108190169</v>
      </c>
      <c r="V16" s="1"/>
      <c r="W16" s="1">
        <f t="shared" si="21"/>
        <v>24365.440108949231</v>
      </c>
      <c r="X16" s="1"/>
      <c r="Y16" s="1">
        <f t="shared" si="35"/>
        <v>24852.748911128216</v>
      </c>
      <c r="Z16" s="1"/>
      <c r="AA16" s="1">
        <f t="shared" si="22"/>
        <v>25225.540144795137</v>
      </c>
      <c r="AB16" s="1"/>
      <c r="AC16" s="1">
        <f t="shared" si="29"/>
        <v>25654.374327256653</v>
      </c>
      <c r="AD16" s="1"/>
      <c r="AE16" s="1">
        <f t="shared" si="23"/>
        <v>26372.696808419842</v>
      </c>
      <c r="AF16" s="1"/>
      <c r="AG16" s="1">
        <f t="shared" si="24"/>
        <v>26900.150744588238</v>
      </c>
      <c r="AH16" s="1"/>
    </row>
    <row r="17" spans="1:34" x14ac:dyDescent="0.35">
      <c r="A17" t="s">
        <v>217</v>
      </c>
      <c r="B17" t="s">
        <v>218</v>
      </c>
      <c r="C17" s="9">
        <v>4193.3813186258767</v>
      </c>
      <c r="D17" s="9"/>
      <c r="E17" s="1">
        <f t="shared" si="31"/>
        <v>5702.9985933311928</v>
      </c>
      <c r="F17" s="1"/>
      <c r="G17" s="1">
        <f t="shared" si="32"/>
        <v>6815.0833190307758</v>
      </c>
      <c r="H17" s="1"/>
      <c r="I17" s="1">
        <f t="shared" si="16"/>
        <v>7837.3458168853913</v>
      </c>
      <c r="J17" s="1"/>
      <c r="K17" s="1">
        <f t="shared" si="33"/>
        <v>8777.8273149116394</v>
      </c>
      <c r="L17" s="1"/>
      <c r="M17" s="9">
        <f t="shared" si="17"/>
        <v>9128.9404075081056</v>
      </c>
      <c r="N17" s="1"/>
      <c r="O17" s="1">
        <f t="shared" si="34"/>
        <v>9421.0665005483661</v>
      </c>
      <c r="P17" s="1"/>
      <c r="Q17" s="1">
        <f t="shared" si="18"/>
        <v>9797.9091605703015</v>
      </c>
      <c r="R17" s="1"/>
      <c r="S17" s="1">
        <f t="shared" si="19"/>
        <v>10091.846435387411</v>
      </c>
      <c r="T17" s="1"/>
      <c r="U17" s="1">
        <f t="shared" si="20"/>
        <v>10394.601828449035</v>
      </c>
      <c r="V17" s="1"/>
      <c r="W17" s="1">
        <f t="shared" si="21"/>
        <v>10654.46687416026</v>
      </c>
      <c r="X17" s="1"/>
      <c r="Y17" s="1">
        <f t="shared" si="35"/>
        <v>10867.556211643465</v>
      </c>
      <c r="Z17" s="1"/>
      <c r="AA17" s="1">
        <f t="shared" si="22"/>
        <v>11030.569554818116</v>
      </c>
      <c r="AB17" s="1"/>
      <c r="AC17" s="1">
        <f t="shared" si="29"/>
        <v>11218.089237250022</v>
      </c>
      <c r="AD17" s="1"/>
      <c r="AE17" s="1">
        <f t="shared" si="23"/>
        <v>11532.195735893023</v>
      </c>
      <c r="AF17" s="1"/>
      <c r="AG17" s="1">
        <f t="shared" si="24"/>
        <v>11762.839650610884</v>
      </c>
      <c r="AH17" s="1"/>
    </row>
    <row r="18" spans="1:34" x14ac:dyDescent="0.35">
      <c r="A18" t="s">
        <v>219</v>
      </c>
      <c r="B18" t="s">
        <v>220</v>
      </c>
      <c r="C18" s="9">
        <v>12138.123154471195</v>
      </c>
      <c r="D18" s="9"/>
      <c r="E18" s="1">
        <f t="shared" si="31"/>
        <v>16507.847490080829</v>
      </c>
      <c r="F18" s="1"/>
      <c r="G18" s="1">
        <f t="shared" si="32"/>
        <v>19726.877750646592</v>
      </c>
      <c r="H18" s="1"/>
      <c r="I18" s="1">
        <f t="shared" si="16"/>
        <v>22685.909413243578</v>
      </c>
      <c r="J18" s="1"/>
      <c r="K18" s="1">
        <f t="shared" si="33"/>
        <v>25408.218542832812</v>
      </c>
      <c r="L18" s="1"/>
      <c r="M18" s="9">
        <f t="shared" si="17"/>
        <v>26424.547284546126</v>
      </c>
      <c r="N18" s="1"/>
      <c r="O18" s="1">
        <f t="shared" si="34"/>
        <v>27270.132797651604</v>
      </c>
      <c r="P18" s="1"/>
      <c r="Q18" s="1">
        <f t="shared" si="18"/>
        <v>28360.938109557668</v>
      </c>
      <c r="R18" s="1"/>
      <c r="S18" s="1">
        <f t="shared" si="19"/>
        <v>29211.766252844398</v>
      </c>
      <c r="T18" s="1"/>
      <c r="U18" s="1">
        <f t="shared" si="20"/>
        <v>30088.119240429729</v>
      </c>
      <c r="V18" s="1"/>
      <c r="W18" s="1">
        <f t="shared" si="21"/>
        <v>30840.32222144047</v>
      </c>
      <c r="X18" s="1"/>
      <c r="Y18" s="1">
        <f t="shared" si="35"/>
        <v>31457.128665869281</v>
      </c>
      <c r="Z18" s="1"/>
      <c r="AA18" s="1">
        <f t="shared" si="22"/>
        <v>31928.985595857317</v>
      </c>
      <c r="AB18" s="1"/>
      <c r="AC18" s="1">
        <f t="shared" si="29"/>
        <v>32471.77835098689</v>
      </c>
      <c r="AD18" s="1"/>
      <c r="AE18" s="1">
        <f t="shared" si="23"/>
        <v>33380.988144814524</v>
      </c>
      <c r="AF18" s="1"/>
      <c r="AG18" s="1">
        <f t="shared" si="24"/>
        <v>34048.607907710815</v>
      </c>
      <c r="AH18" s="1"/>
    </row>
    <row r="19" spans="1:34" x14ac:dyDescent="0.35">
      <c r="A19" t="s">
        <v>221</v>
      </c>
      <c r="B19" t="s">
        <v>314</v>
      </c>
      <c r="C19" s="9">
        <v>4413.9781552556351</v>
      </c>
      <c r="D19" s="9"/>
      <c r="E19" s="1">
        <f t="shared" si="31"/>
        <v>6003.0102911476642</v>
      </c>
      <c r="F19" s="1"/>
      <c r="G19" s="1">
        <f t="shared" si="32"/>
        <v>7173.5972979214594</v>
      </c>
      <c r="H19" s="1"/>
      <c r="I19" s="1">
        <f t="shared" si="16"/>
        <v>8249.6368926096784</v>
      </c>
      <c r="J19" s="1"/>
      <c r="K19" s="1">
        <f t="shared" si="33"/>
        <v>9239.5933197228405</v>
      </c>
      <c r="L19" s="1"/>
      <c r="M19" s="9">
        <f t="shared" si="17"/>
        <v>9609.1770525117554</v>
      </c>
      <c r="N19" s="1"/>
      <c r="O19" s="1">
        <f t="shared" si="34"/>
        <v>9916.670718192132</v>
      </c>
      <c r="P19" s="1"/>
      <c r="Q19" s="1">
        <f t="shared" si="18"/>
        <v>10313.337546919818</v>
      </c>
      <c r="R19" s="1"/>
      <c r="S19" s="1">
        <f t="shared" si="19"/>
        <v>10622.737673327412</v>
      </c>
      <c r="T19" s="1"/>
      <c r="U19" s="1">
        <f t="shared" si="20"/>
        <v>10941.419803527235</v>
      </c>
      <c r="V19" s="1"/>
      <c r="W19" s="1">
        <f t="shared" si="21"/>
        <v>11214.955298615414</v>
      </c>
      <c r="X19" s="1"/>
      <c r="Y19" s="1">
        <f t="shared" si="35"/>
        <v>11439.254404587722</v>
      </c>
      <c r="Z19" s="1"/>
      <c r="AA19" s="1">
        <f t="shared" si="22"/>
        <v>11610.843220656538</v>
      </c>
      <c r="AB19" s="1"/>
      <c r="AC19" s="1">
        <f t="shared" si="29"/>
        <v>11808.227555407697</v>
      </c>
      <c r="AD19" s="1"/>
      <c r="AE19" s="1">
        <f t="shared" si="23"/>
        <v>12138.857926959112</v>
      </c>
      <c r="AF19" s="1"/>
      <c r="AG19" s="1">
        <f t="shared" si="24"/>
        <v>12381.635085498294</v>
      </c>
      <c r="AH19" s="1"/>
    </row>
    <row r="20" spans="1:34" x14ac:dyDescent="0.35">
      <c r="A20" t="s">
        <v>222</v>
      </c>
      <c r="B20" t="s">
        <v>223</v>
      </c>
      <c r="C20" s="9">
        <v>3993.6386703811413</v>
      </c>
      <c r="D20" s="9"/>
      <c r="E20" s="1">
        <f t="shared" si="31"/>
        <v>5431.3485917183525</v>
      </c>
      <c r="F20" s="1"/>
      <c r="G20" s="1">
        <f t="shared" si="32"/>
        <v>6490.4615671034317</v>
      </c>
      <c r="H20" s="1"/>
      <c r="I20" s="1">
        <f t="shared" si="16"/>
        <v>7464.0308021689461</v>
      </c>
      <c r="J20" s="1"/>
      <c r="K20" s="1">
        <f t="shared" si="33"/>
        <v>8359.7144984292208</v>
      </c>
      <c r="L20" s="1"/>
      <c r="M20" s="9">
        <f t="shared" si="17"/>
        <v>8694.10307836639</v>
      </c>
      <c r="N20" s="1"/>
      <c r="O20" s="1">
        <f t="shared" si="34"/>
        <v>8972.3143768741156</v>
      </c>
      <c r="P20" s="1"/>
      <c r="Q20" s="1">
        <f t="shared" si="18"/>
        <v>9331.2069519490797</v>
      </c>
      <c r="R20" s="1"/>
      <c r="S20" s="1">
        <f t="shared" si="19"/>
        <v>9611.1431605075522</v>
      </c>
      <c r="T20" s="1"/>
      <c r="U20" s="1">
        <f t="shared" si="20"/>
        <v>9899.4774553227799</v>
      </c>
      <c r="V20" s="1"/>
      <c r="W20" s="1">
        <f t="shared" si="21"/>
        <v>10146.964391705849</v>
      </c>
      <c r="X20" s="1"/>
      <c r="Y20" s="1">
        <f t="shared" si="35"/>
        <v>10349.903679539966</v>
      </c>
      <c r="Z20" s="1"/>
      <c r="AA20" s="1">
        <f t="shared" si="22"/>
        <v>10505.152234733065</v>
      </c>
      <c r="AB20" s="1"/>
      <c r="AC20" s="1">
        <f t="shared" si="29"/>
        <v>10683.739822723526</v>
      </c>
      <c r="AD20" s="1"/>
      <c r="AE20" s="1">
        <f t="shared" si="23"/>
        <v>10982.884537759785</v>
      </c>
      <c r="AF20" s="1"/>
      <c r="AG20" s="1">
        <f t="shared" si="24"/>
        <v>11202.54222851498</v>
      </c>
      <c r="AH20" s="1"/>
    </row>
    <row r="21" spans="1:34" x14ac:dyDescent="0.35">
      <c r="A21" t="s">
        <v>224</v>
      </c>
      <c r="B21" t="s">
        <v>225</v>
      </c>
      <c r="C21" s="9">
        <v>3993.6386703811413</v>
      </c>
      <c r="D21" s="9"/>
      <c r="E21" s="1">
        <f t="shared" si="31"/>
        <v>5431.3485917183525</v>
      </c>
      <c r="F21" s="1"/>
      <c r="G21" s="1">
        <f t="shared" si="32"/>
        <v>6490.4615671034317</v>
      </c>
      <c r="H21" s="1"/>
      <c r="I21" s="1">
        <f t="shared" si="16"/>
        <v>7464.0308021689461</v>
      </c>
      <c r="J21" s="1"/>
      <c r="K21" s="1">
        <f t="shared" si="33"/>
        <v>8359.7144984292208</v>
      </c>
      <c r="L21" s="1"/>
      <c r="M21" s="9">
        <f t="shared" si="17"/>
        <v>8694.10307836639</v>
      </c>
      <c r="N21" s="1"/>
      <c r="O21" s="1">
        <f t="shared" si="34"/>
        <v>8972.3143768741156</v>
      </c>
      <c r="P21" s="1"/>
      <c r="Q21" s="1">
        <f t="shared" si="18"/>
        <v>9331.2069519490797</v>
      </c>
      <c r="R21" s="1"/>
      <c r="S21" s="1">
        <f t="shared" si="19"/>
        <v>9611.1431605075522</v>
      </c>
      <c r="T21" s="1"/>
      <c r="U21" s="1">
        <f t="shared" si="20"/>
        <v>9899.4774553227799</v>
      </c>
      <c r="V21" s="1"/>
      <c r="W21" s="1">
        <f t="shared" si="21"/>
        <v>10146.964391705849</v>
      </c>
      <c r="X21" s="1"/>
      <c r="Y21" s="1">
        <f t="shared" si="35"/>
        <v>10349.903679539966</v>
      </c>
      <c r="Z21" s="1"/>
      <c r="AA21" s="1">
        <f t="shared" si="22"/>
        <v>10505.152234733065</v>
      </c>
      <c r="AB21" s="1"/>
      <c r="AC21" s="1">
        <f t="shared" si="29"/>
        <v>10683.739822723526</v>
      </c>
      <c r="AD21" s="1"/>
      <c r="AE21" s="1">
        <f t="shared" si="23"/>
        <v>10982.884537759785</v>
      </c>
      <c r="AF21" s="1"/>
      <c r="AG21" s="1">
        <f t="shared" si="24"/>
        <v>11202.54222851498</v>
      </c>
      <c r="AH21" s="1"/>
    </row>
    <row r="22" spans="1:34" x14ac:dyDescent="0.35">
      <c r="A22" t="s">
        <v>226</v>
      </c>
      <c r="B22" t="s">
        <v>227</v>
      </c>
      <c r="C22" s="9">
        <v>3993.6386703811413</v>
      </c>
      <c r="D22" s="9"/>
      <c r="E22" s="1">
        <f t="shared" si="31"/>
        <v>5431.3485917183525</v>
      </c>
      <c r="F22" s="1"/>
      <c r="G22" s="1">
        <f t="shared" si="32"/>
        <v>6490.4615671034317</v>
      </c>
      <c r="H22" s="1"/>
      <c r="I22" s="1">
        <f t="shared" si="16"/>
        <v>7464.0308021689461</v>
      </c>
      <c r="J22" s="1"/>
      <c r="K22" s="1">
        <f t="shared" si="33"/>
        <v>8359.7144984292208</v>
      </c>
      <c r="L22" s="1"/>
      <c r="M22" s="9">
        <f t="shared" si="17"/>
        <v>8694.10307836639</v>
      </c>
      <c r="N22" s="1"/>
      <c r="O22" s="1">
        <f t="shared" si="34"/>
        <v>8972.3143768741156</v>
      </c>
      <c r="P22" s="1"/>
      <c r="Q22" s="1">
        <f t="shared" si="18"/>
        <v>9331.2069519490797</v>
      </c>
      <c r="R22" s="1"/>
      <c r="S22" s="1">
        <f t="shared" si="19"/>
        <v>9611.1431605075522</v>
      </c>
      <c r="T22" s="1"/>
      <c r="U22" s="1">
        <f t="shared" si="20"/>
        <v>9899.4774553227799</v>
      </c>
      <c r="V22" s="1"/>
      <c r="W22" s="1">
        <f t="shared" si="21"/>
        <v>10146.964391705849</v>
      </c>
      <c r="X22" s="1"/>
      <c r="Y22" s="1">
        <f t="shared" si="35"/>
        <v>10349.903679539966</v>
      </c>
      <c r="Z22" s="1"/>
      <c r="AA22" s="1">
        <f t="shared" si="22"/>
        <v>10505.152234733065</v>
      </c>
      <c r="AB22" s="1"/>
      <c r="AC22" s="1">
        <f t="shared" si="29"/>
        <v>10683.739822723526</v>
      </c>
      <c r="AD22" s="1"/>
      <c r="AE22" s="1">
        <f t="shared" si="23"/>
        <v>10982.884537759785</v>
      </c>
      <c r="AF22" s="1"/>
      <c r="AG22" s="1">
        <f t="shared" si="24"/>
        <v>11202.54222851498</v>
      </c>
      <c r="AH22" s="1"/>
    </row>
    <row r="23" spans="1:34" x14ac:dyDescent="0.35">
      <c r="A23" t="s">
        <v>228</v>
      </c>
      <c r="B23" t="s">
        <v>229</v>
      </c>
      <c r="C23" s="9">
        <v>3993.6386703811413</v>
      </c>
      <c r="D23" s="9"/>
      <c r="E23" s="1">
        <f t="shared" si="31"/>
        <v>5431.3485917183525</v>
      </c>
      <c r="F23" s="1"/>
      <c r="G23" s="1">
        <f t="shared" si="32"/>
        <v>6490.4615671034317</v>
      </c>
      <c r="H23" s="1"/>
      <c r="I23" s="1">
        <f t="shared" si="16"/>
        <v>7464.0308021689461</v>
      </c>
      <c r="J23" s="1"/>
      <c r="K23" s="1">
        <f t="shared" si="33"/>
        <v>8359.7144984292208</v>
      </c>
      <c r="L23" s="1"/>
      <c r="M23" s="9">
        <f t="shared" si="17"/>
        <v>8694.10307836639</v>
      </c>
      <c r="N23" s="1"/>
      <c r="O23" s="1">
        <f t="shared" si="34"/>
        <v>8972.3143768741156</v>
      </c>
      <c r="P23" s="1"/>
      <c r="Q23" s="1">
        <f t="shared" si="18"/>
        <v>9331.2069519490797</v>
      </c>
      <c r="R23" s="1"/>
      <c r="S23" s="1">
        <f t="shared" si="19"/>
        <v>9611.1431605075522</v>
      </c>
      <c r="T23" s="1"/>
      <c r="U23" s="1">
        <f t="shared" si="20"/>
        <v>9899.4774553227799</v>
      </c>
      <c r="V23" s="1"/>
      <c r="W23" s="1">
        <f t="shared" si="21"/>
        <v>10146.964391705849</v>
      </c>
      <c r="X23" s="1"/>
      <c r="Y23" s="1">
        <f t="shared" si="35"/>
        <v>10349.903679539966</v>
      </c>
      <c r="Z23" s="1"/>
      <c r="AA23" s="1">
        <f t="shared" si="22"/>
        <v>10505.152234733065</v>
      </c>
      <c r="AB23" s="1"/>
      <c r="AC23" s="1">
        <f t="shared" si="29"/>
        <v>10683.739822723526</v>
      </c>
      <c r="AD23" s="1"/>
      <c r="AE23" s="1">
        <f t="shared" si="23"/>
        <v>10982.884537759785</v>
      </c>
      <c r="AF23" s="1"/>
      <c r="AG23" s="1">
        <f t="shared" si="24"/>
        <v>11202.54222851498</v>
      </c>
      <c r="AH23" s="1"/>
    </row>
    <row r="24" spans="1:34" x14ac:dyDescent="0.35">
      <c r="A24" t="s">
        <v>191</v>
      </c>
      <c r="B24" t="s">
        <v>192</v>
      </c>
      <c r="C24" s="9">
        <v>7168.1740967179721</v>
      </c>
      <c r="D24" s="9"/>
      <c r="E24" s="1">
        <f t="shared" si="31"/>
        <v>9748.716771536443</v>
      </c>
      <c r="F24" s="1"/>
      <c r="G24" s="1">
        <f t="shared" si="32"/>
        <v>11649.71654198605</v>
      </c>
      <c r="H24" s="1"/>
      <c r="I24" s="1">
        <f t="shared" si="16"/>
        <v>13397.174023283957</v>
      </c>
      <c r="J24" s="1"/>
      <c r="K24" s="1">
        <f t="shared" si="33"/>
        <v>15004.834906078033</v>
      </c>
      <c r="L24" s="1"/>
      <c r="M24" s="9">
        <f t="shared" si="17"/>
        <v>15605.028302321154</v>
      </c>
      <c r="N24" s="1"/>
      <c r="O24" s="1">
        <f t="shared" si="34"/>
        <v>16104.389207995431</v>
      </c>
      <c r="P24" s="1"/>
      <c r="Q24" s="1">
        <f t="shared" si="18"/>
        <v>16748.564776315248</v>
      </c>
      <c r="R24" s="1"/>
      <c r="S24" s="1">
        <f t="shared" si="19"/>
        <v>17251.021719604705</v>
      </c>
      <c r="T24" s="1"/>
      <c r="U24" s="1">
        <f t="shared" si="20"/>
        <v>17768.552371192847</v>
      </c>
      <c r="V24" s="1"/>
      <c r="W24" s="1">
        <f t="shared" si="21"/>
        <v>18212.766180472667</v>
      </c>
      <c r="X24" s="1"/>
      <c r="Y24" s="1">
        <f t="shared" si="35"/>
        <v>18577.02150408212</v>
      </c>
      <c r="Z24" s="1"/>
      <c r="AA24" s="1">
        <f t="shared" si="22"/>
        <v>18855.67682664335</v>
      </c>
      <c r="AB24" s="1"/>
      <c r="AC24" s="1">
        <f t="shared" si="29"/>
        <v>19176.223332696285</v>
      </c>
      <c r="AD24" s="1"/>
      <c r="AE24" s="1">
        <f t="shared" si="23"/>
        <v>19713.157586011781</v>
      </c>
      <c r="AF24" s="1"/>
      <c r="AG24" s="1">
        <f t="shared" si="24"/>
        <v>20107.420737732016</v>
      </c>
      <c r="AH24" s="1"/>
    </row>
    <row r="25" spans="1:34" x14ac:dyDescent="0.35">
      <c r="A25" t="s">
        <v>230</v>
      </c>
      <c r="B25" t="s">
        <v>231</v>
      </c>
      <c r="C25" s="9">
        <v>3993.6386703811413</v>
      </c>
      <c r="D25" s="9"/>
      <c r="E25" s="1">
        <f t="shared" si="31"/>
        <v>5431.3485917183525</v>
      </c>
      <c r="F25" s="1"/>
      <c r="G25" s="1">
        <f t="shared" si="32"/>
        <v>6490.4615671034317</v>
      </c>
      <c r="H25" s="1"/>
      <c r="I25" s="1">
        <f t="shared" si="16"/>
        <v>7464.0308021689461</v>
      </c>
      <c r="J25" s="1"/>
      <c r="K25" s="1">
        <f t="shared" si="33"/>
        <v>8359.7144984292208</v>
      </c>
      <c r="L25" s="1"/>
      <c r="M25" s="9">
        <f t="shared" si="17"/>
        <v>8694.10307836639</v>
      </c>
      <c r="N25" s="1"/>
      <c r="O25" s="1">
        <f t="shared" si="34"/>
        <v>8972.3143768741156</v>
      </c>
      <c r="P25" s="1"/>
      <c r="Q25" s="1">
        <f t="shared" si="18"/>
        <v>9331.2069519490797</v>
      </c>
      <c r="R25" s="1"/>
      <c r="S25" s="1">
        <f t="shared" si="19"/>
        <v>9611.1431605075522</v>
      </c>
      <c r="T25" s="1"/>
      <c r="U25" s="1">
        <f t="shared" si="20"/>
        <v>9899.4774553227799</v>
      </c>
      <c r="V25" s="1"/>
      <c r="W25" s="1">
        <f t="shared" si="21"/>
        <v>10146.964391705849</v>
      </c>
      <c r="X25" s="1"/>
      <c r="Y25" s="1">
        <f t="shared" si="35"/>
        <v>10349.903679539966</v>
      </c>
      <c r="Z25" s="1"/>
      <c r="AA25" s="1">
        <f t="shared" si="22"/>
        <v>10505.152234733065</v>
      </c>
      <c r="AB25" s="1"/>
      <c r="AC25" s="1">
        <f t="shared" si="29"/>
        <v>10683.739822723526</v>
      </c>
      <c r="AD25" s="1"/>
      <c r="AE25" s="1">
        <f t="shared" si="23"/>
        <v>10982.884537759785</v>
      </c>
      <c r="AF25" s="1"/>
      <c r="AG25" s="1">
        <f t="shared" si="24"/>
        <v>11202.54222851498</v>
      </c>
      <c r="AH25" s="1"/>
    </row>
    <row r="26" spans="1:34" x14ac:dyDescent="0.35">
      <c r="A26" t="s">
        <v>232</v>
      </c>
      <c r="B26" t="s">
        <v>233</v>
      </c>
      <c r="C26" s="9">
        <v>3993.6386703811413</v>
      </c>
      <c r="D26" s="9"/>
      <c r="E26" s="1">
        <f t="shared" si="31"/>
        <v>5431.3485917183525</v>
      </c>
      <c r="F26" s="1"/>
      <c r="G26" s="1">
        <f t="shared" si="32"/>
        <v>6490.4615671034317</v>
      </c>
      <c r="H26" s="1"/>
      <c r="I26" s="1">
        <f t="shared" si="16"/>
        <v>7464.0308021689461</v>
      </c>
      <c r="J26" s="1"/>
      <c r="K26" s="1">
        <f t="shared" si="33"/>
        <v>8359.7144984292208</v>
      </c>
      <c r="L26" s="1"/>
      <c r="M26" s="9">
        <f t="shared" si="17"/>
        <v>8694.10307836639</v>
      </c>
      <c r="N26" s="1"/>
      <c r="O26" s="1">
        <f t="shared" si="34"/>
        <v>8972.3143768741156</v>
      </c>
      <c r="P26" s="1"/>
      <c r="Q26" s="1">
        <f t="shared" si="18"/>
        <v>9331.2069519490797</v>
      </c>
      <c r="R26" s="1"/>
      <c r="S26" s="1">
        <f t="shared" si="19"/>
        <v>9611.1431605075522</v>
      </c>
      <c r="T26" s="1"/>
      <c r="U26" s="1">
        <f t="shared" si="20"/>
        <v>9899.4774553227799</v>
      </c>
      <c r="V26" s="1"/>
      <c r="W26" s="1">
        <f t="shared" si="21"/>
        <v>10146.964391705849</v>
      </c>
      <c r="X26" s="1"/>
      <c r="Y26" s="1">
        <f t="shared" si="35"/>
        <v>10349.903679539966</v>
      </c>
      <c r="Z26" s="1"/>
      <c r="AA26" s="1">
        <f t="shared" si="22"/>
        <v>10505.152234733065</v>
      </c>
      <c r="AB26" s="1"/>
      <c r="AC26" s="1">
        <f t="shared" si="29"/>
        <v>10683.739822723526</v>
      </c>
      <c r="AD26" s="1"/>
      <c r="AE26" s="1">
        <f t="shared" si="23"/>
        <v>10982.884537759785</v>
      </c>
      <c r="AF26" s="1"/>
      <c r="AG26" s="1">
        <f t="shared" si="24"/>
        <v>11202.54222851498</v>
      </c>
      <c r="AH26" s="1"/>
    </row>
    <row r="27" spans="1:34" x14ac:dyDescent="0.35">
      <c r="A27" t="s">
        <v>7</v>
      </c>
      <c r="B27" t="s">
        <v>310</v>
      </c>
      <c r="C27" s="9">
        <v>3993.6386703811413</v>
      </c>
      <c r="D27" s="9"/>
      <c r="E27" s="1">
        <f t="shared" si="31"/>
        <v>5431.3485917183525</v>
      </c>
      <c r="F27" s="1"/>
      <c r="G27" s="1">
        <f t="shared" si="32"/>
        <v>6490.4615671034317</v>
      </c>
      <c r="H27" s="1"/>
      <c r="I27" s="1">
        <f t="shared" si="16"/>
        <v>7464.0308021689461</v>
      </c>
      <c r="J27" s="1"/>
      <c r="K27" s="1">
        <f t="shared" si="33"/>
        <v>8359.7144984292208</v>
      </c>
      <c r="L27" s="1"/>
      <c r="M27" s="9">
        <f t="shared" si="17"/>
        <v>8694.10307836639</v>
      </c>
      <c r="N27" s="1"/>
      <c r="O27" s="1">
        <f t="shared" si="34"/>
        <v>8972.3143768741156</v>
      </c>
      <c r="P27" s="1"/>
      <c r="Q27" s="1">
        <f t="shared" si="18"/>
        <v>9331.2069519490797</v>
      </c>
      <c r="R27" s="1"/>
      <c r="S27" s="1">
        <f t="shared" si="19"/>
        <v>9611.1431605075522</v>
      </c>
      <c r="T27" s="1"/>
      <c r="U27" s="1">
        <f t="shared" si="20"/>
        <v>9899.4774553227799</v>
      </c>
      <c r="V27" s="1"/>
      <c r="W27" s="1">
        <f t="shared" si="21"/>
        <v>10146.964391705849</v>
      </c>
      <c r="X27" s="1"/>
      <c r="Y27" s="1">
        <f t="shared" si="35"/>
        <v>10349.903679539966</v>
      </c>
      <c r="Z27" s="1"/>
      <c r="AA27" s="1">
        <f t="shared" si="22"/>
        <v>10505.152234733065</v>
      </c>
      <c r="AB27" s="1"/>
      <c r="AC27" s="1">
        <f t="shared" si="29"/>
        <v>10683.739822723526</v>
      </c>
      <c r="AD27" s="1"/>
      <c r="AE27" s="1">
        <f t="shared" si="23"/>
        <v>10982.884537759785</v>
      </c>
      <c r="AF27" s="1"/>
      <c r="AG27" s="1">
        <f t="shared" si="24"/>
        <v>11202.54222851498</v>
      </c>
      <c r="AH27" s="1"/>
    </row>
    <row r="28" spans="1:34" x14ac:dyDescent="0.35">
      <c r="A28" t="s">
        <v>187</v>
      </c>
      <c r="B28" t="s">
        <v>188</v>
      </c>
      <c r="C28" s="9">
        <v>7168.1740967179721</v>
      </c>
      <c r="D28" s="9"/>
      <c r="E28" s="1">
        <f t="shared" si="31"/>
        <v>9748.716771536443</v>
      </c>
      <c r="F28" s="1"/>
      <c r="G28" s="1">
        <f t="shared" si="32"/>
        <v>11649.71654198605</v>
      </c>
      <c r="H28" s="1"/>
      <c r="I28" s="1">
        <f t="shared" si="16"/>
        <v>13397.174023283957</v>
      </c>
      <c r="J28" s="1"/>
      <c r="K28" s="1">
        <f t="shared" si="33"/>
        <v>15004.834906078033</v>
      </c>
      <c r="L28" s="1"/>
      <c r="M28" s="9">
        <f t="shared" si="17"/>
        <v>15605.028302321154</v>
      </c>
      <c r="N28" s="1"/>
      <c r="O28" s="1">
        <f t="shared" si="34"/>
        <v>16104.389207995431</v>
      </c>
      <c r="P28" s="1"/>
      <c r="Q28" s="1">
        <f t="shared" si="18"/>
        <v>16748.564776315248</v>
      </c>
      <c r="R28" s="1"/>
      <c r="S28" s="1">
        <f t="shared" si="19"/>
        <v>17251.021719604705</v>
      </c>
      <c r="T28" s="1"/>
      <c r="U28" s="1">
        <f t="shared" si="20"/>
        <v>17768.552371192847</v>
      </c>
      <c r="V28" s="1"/>
      <c r="W28" s="1">
        <f t="shared" si="21"/>
        <v>18212.766180472667</v>
      </c>
      <c r="X28" s="1"/>
      <c r="Y28" s="1">
        <f t="shared" si="35"/>
        <v>18577.02150408212</v>
      </c>
      <c r="Z28" s="1"/>
      <c r="AA28" s="1">
        <f t="shared" si="22"/>
        <v>18855.67682664335</v>
      </c>
      <c r="AB28" s="1"/>
      <c r="AC28" s="1">
        <f t="shared" si="29"/>
        <v>19176.223332696285</v>
      </c>
      <c r="AD28" s="1"/>
      <c r="AE28" s="1">
        <f t="shared" si="23"/>
        <v>19713.157586011781</v>
      </c>
      <c r="AF28" s="1"/>
      <c r="AG28" s="1">
        <f t="shared" si="24"/>
        <v>20107.420737732016</v>
      </c>
      <c r="AH28" s="1"/>
    </row>
    <row r="29" spans="1:34" x14ac:dyDescent="0.35">
      <c r="A29" t="s">
        <v>8</v>
      </c>
      <c r="B29" t="s">
        <v>9</v>
      </c>
      <c r="C29" s="9">
        <v>3993.6386703811413</v>
      </c>
      <c r="D29" s="9"/>
      <c r="E29" s="1">
        <f t="shared" si="31"/>
        <v>5431.3485917183525</v>
      </c>
      <c r="F29" s="1"/>
      <c r="G29" s="1">
        <f t="shared" si="32"/>
        <v>6490.4615671034317</v>
      </c>
      <c r="H29" s="1"/>
      <c r="I29" s="1">
        <f t="shared" si="16"/>
        <v>7464.0308021689461</v>
      </c>
      <c r="J29" s="1"/>
      <c r="K29" s="1">
        <f t="shared" si="33"/>
        <v>8359.7144984292208</v>
      </c>
      <c r="L29" s="1"/>
      <c r="M29" s="9">
        <f t="shared" si="17"/>
        <v>8694.10307836639</v>
      </c>
      <c r="N29" s="1"/>
      <c r="O29" s="1">
        <f t="shared" si="34"/>
        <v>8972.3143768741156</v>
      </c>
      <c r="P29" s="1"/>
      <c r="Q29" s="1">
        <f t="shared" si="18"/>
        <v>9331.2069519490797</v>
      </c>
      <c r="R29" s="1"/>
      <c r="S29" s="1">
        <f t="shared" si="19"/>
        <v>9611.1431605075522</v>
      </c>
      <c r="T29" s="1"/>
      <c r="U29" s="1">
        <f t="shared" si="20"/>
        <v>9899.4774553227799</v>
      </c>
      <c r="V29" s="1"/>
      <c r="W29" s="1">
        <f t="shared" si="21"/>
        <v>10146.964391705849</v>
      </c>
      <c r="X29" s="1"/>
      <c r="Y29" s="1">
        <f t="shared" si="35"/>
        <v>10349.903679539966</v>
      </c>
      <c r="Z29" s="1"/>
      <c r="AA29" s="1">
        <f t="shared" si="22"/>
        <v>10505.152234733065</v>
      </c>
      <c r="AB29" s="1"/>
      <c r="AC29" s="1">
        <f t="shared" si="29"/>
        <v>10683.739822723526</v>
      </c>
      <c r="AD29" s="1"/>
      <c r="AE29" s="1">
        <f t="shared" si="23"/>
        <v>10982.884537759785</v>
      </c>
      <c r="AF29" s="1"/>
      <c r="AG29" s="1">
        <f t="shared" si="24"/>
        <v>11202.54222851498</v>
      </c>
      <c r="AH29" s="1"/>
    </row>
    <row r="30" spans="1:34" x14ac:dyDescent="0.35">
      <c r="A30" t="s">
        <v>10</v>
      </c>
      <c r="B30" t="s">
        <v>11</v>
      </c>
      <c r="C30" s="9">
        <v>3993.6386703811413</v>
      </c>
      <c r="D30" s="9"/>
      <c r="E30" s="1">
        <f t="shared" si="31"/>
        <v>5431.3485917183525</v>
      </c>
      <c r="F30" s="1"/>
      <c r="G30" s="1">
        <f t="shared" si="32"/>
        <v>6490.4615671034317</v>
      </c>
      <c r="H30" s="1"/>
      <c r="I30" s="1">
        <f t="shared" si="16"/>
        <v>7464.0308021689461</v>
      </c>
      <c r="J30" s="1"/>
      <c r="K30" s="1">
        <f t="shared" si="33"/>
        <v>8359.7144984292208</v>
      </c>
      <c r="L30" s="1"/>
      <c r="M30" s="9">
        <f t="shared" si="17"/>
        <v>8694.10307836639</v>
      </c>
      <c r="N30" s="1"/>
      <c r="O30" s="1">
        <f t="shared" si="34"/>
        <v>8972.3143768741156</v>
      </c>
      <c r="P30" s="1"/>
      <c r="Q30" s="1">
        <f t="shared" si="18"/>
        <v>9331.2069519490797</v>
      </c>
      <c r="R30" s="1"/>
      <c r="S30" s="1">
        <f t="shared" si="19"/>
        <v>9611.1431605075522</v>
      </c>
      <c r="T30" s="1"/>
      <c r="U30" s="1">
        <f t="shared" si="20"/>
        <v>9899.4774553227799</v>
      </c>
      <c r="V30" s="1"/>
      <c r="W30" s="1">
        <f t="shared" si="21"/>
        <v>10146.964391705849</v>
      </c>
      <c r="X30" s="1"/>
      <c r="Y30" s="1">
        <f t="shared" si="35"/>
        <v>10349.903679539966</v>
      </c>
      <c r="Z30" s="1"/>
      <c r="AA30" s="1">
        <f t="shared" si="22"/>
        <v>10505.152234733065</v>
      </c>
      <c r="AB30" s="1"/>
      <c r="AC30" s="1">
        <f t="shared" si="29"/>
        <v>10683.739822723526</v>
      </c>
      <c r="AD30" s="1"/>
      <c r="AE30" s="1">
        <f t="shared" si="23"/>
        <v>10982.884537759785</v>
      </c>
      <c r="AF30" s="1"/>
      <c r="AG30" s="1">
        <f t="shared" si="24"/>
        <v>11202.54222851498</v>
      </c>
      <c r="AH30" s="1"/>
    </row>
    <row r="31" spans="1:34" x14ac:dyDescent="0.35">
      <c r="A31" t="s">
        <v>12</v>
      </c>
      <c r="B31" t="s">
        <v>13</v>
      </c>
      <c r="C31" s="9">
        <v>3993.6386703811413</v>
      </c>
      <c r="D31" s="9"/>
      <c r="E31" s="1">
        <f t="shared" si="31"/>
        <v>5431.3485917183525</v>
      </c>
      <c r="F31" s="1"/>
      <c r="G31" s="1">
        <f t="shared" si="32"/>
        <v>6490.4615671034317</v>
      </c>
      <c r="H31" s="1"/>
      <c r="I31" s="1">
        <f t="shared" si="16"/>
        <v>7464.0308021689461</v>
      </c>
      <c r="J31" s="1"/>
      <c r="K31" s="1">
        <f t="shared" si="33"/>
        <v>8359.7144984292208</v>
      </c>
      <c r="L31" s="1"/>
      <c r="M31" s="9">
        <f t="shared" si="17"/>
        <v>8694.10307836639</v>
      </c>
      <c r="N31" s="1"/>
      <c r="O31" s="1">
        <f t="shared" si="34"/>
        <v>8972.3143768741156</v>
      </c>
      <c r="P31" s="1"/>
      <c r="Q31" s="1">
        <f t="shared" si="18"/>
        <v>9331.2069519490797</v>
      </c>
      <c r="R31" s="1"/>
      <c r="S31" s="1">
        <f t="shared" si="19"/>
        <v>9611.1431605075522</v>
      </c>
      <c r="T31" s="1"/>
      <c r="U31" s="1">
        <f t="shared" si="20"/>
        <v>9899.4774553227799</v>
      </c>
      <c r="V31" s="1"/>
      <c r="W31" s="1">
        <f t="shared" si="21"/>
        <v>10146.964391705849</v>
      </c>
      <c r="X31" s="1"/>
      <c r="Y31" s="1">
        <f t="shared" si="35"/>
        <v>10349.903679539966</v>
      </c>
      <c r="Z31" s="1"/>
      <c r="AA31" s="1">
        <f t="shared" si="22"/>
        <v>10505.152234733065</v>
      </c>
      <c r="AB31" s="1"/>
      <c r="AC31" s="1">
        <f t="shared" si="29"/>
        <v>10683.739822723526</v>
      </c>
      <c r="AD31" s="1"/>
      <c r="AE31" s="1">
        <f t="shared" si="23"/>
        <v>10982.884537759785</v>
      </c>
      <c r="AF31" s="1"/>
      <c r="AG31" s="1">
        <f t="shared" si="24"/>
        <v>11202.54222851498</v>
      </c>
      <c r="AH31" s="1"/>
    </row>
    <row r="32" spans="1:34" x14ac:dyDescent="0.35">
      <c r="A32" t="s">
        <v>14</v>
      </c>
      <c r="B32" t="s">
        <v>15</v>
      </c>
      <c r="C32" s="9">
        <v>3993.6386703811413</v>
      </c>
      <c r="D32" s="9"/>
      <c r="E32" s="1">
        <f t="shared" si="31"/>
        <v>5431.3485917183525</v>
      </c>
      <c r="F32" s="1"/>
      <c r="G32" s="1">
        <f t="shared" si="32"/>
        <v>6490.4615671034317</v>
      </c>
      <c r="H32" s="1"/>
      <c r="I32" s="1">
        <f t="shared" si="16"/>
        <v>7464.0308021689461</v>
      </c>
      <c r="J32" s="1"/>
      <c r="K32" s="1">
        <f t="shared" si="33"/>
        <v>8359.7144984292208</v>
      </c>
      <c r="L32" s="1"/>
      <c r="M32" s="9">
        <f t="shared" si="17"/>
        <v>8694.10307836639</v>
      </c>
      <c r="N32" s="1"/>
      <c r="O32" s="1">
        <f t="shared" si="34"/>
        <v>8972.3143768741156</v>
      </c>
      <c r="P32" s="1"/>
      <c r="Q32" s="1">
        <f t="shared" si="18"/>
        <v>9331.2069519490797</v>
      </c>
      <c r="R32" s="1"/>
      <c r="S32" s="1">
        <f t="shared" si="19"/>
        <v>9611.1431605075522</v>
      </c>
      <c r="T32" s="1"/>
      <c r="U32" s="1">
        <f t="shared" si="20"/>
        <v>9899.4774553227799</v>
      </c>
      <c r="V32" s="1"/>
      <c r="W32" s="1">
        <f t="shared" si="21"/>
        <v>10146.964391705849</v>
      </c>
      <c r="X32" s="1"/>
      <c r="Y32" s="1">
        <f t="shared" si="35"/>
        <v>10349.903679539966</v>
      </c>
      <c r="Z32" s="1"/>
      <c r="AA32" s="1">
        <f t="shared" si="22"/>
        <v>10505.152234733065</v>
      </c>
      <c r="AB32" s="1"/>
      <c r="AC32" s="1">
        <f t="shared" si="29"/>
        <v>10683.739822723526</v>
      </c>
      <c r="AD32" s="1"/>
      <c r="AE32" s="1">
        <f t="shared" si="23"/>
        <v>10982.884537759785</v>
      </c>
      <c r="AF32" s="1"/>
      <c r="AG32" s="1">
        <f t="shared" si="24"/>
        <v>11202.54222851498</v>
      </c>
      <c r="AH32" s="1"/>
    </row>
    <row r="33" spans="1:34" x14ac:dyDescent="0.35">
      <c r="A33">
        <v>200134</v>
      </c>
      <c r="B33" t="s">
        <v>319</v>
      </c>
      <c r="C33" s="9">
        <v>7705.4766063849975</v>
      </c>
      <c r="D33" s="9">
        <v>6270.084075527172</v>
      </c>
      <c r="E33" s="1">
        <f t="shared" si="31"/>
        <v>10479.448184683597</v>
      </c>
      <c r="F33" s="1">
        <f>+D33*1.36</f>
        <v>8527.3143427169543</v>
      </c>
      <c r="G33" s="1">
        <f t="shared" si="32"/>
        <v>12522.940580696899</v>
      </c>
      <c r="H33" s="1">
        <f t="shared" ref="H33:H34" si="36">+F33*1.195</f>
        <v>10190.14063954676</v>
      </c>
      <c r="I33" s="1">
        <f t="shared" si="16"/>
        <v>14401.381667801432</v>
      </c>
      <c r="J33" s="1">
        <f t="shared" si="2"/>
        <v>11718.661735478774</v>
      </c>
      <c r="K33" s="1">
        <f t="shared" si="33"/>
        <v>16129.547467937606</v>
      </c>
      <c r="L33" s="1">
        <f>+J33*1.12</f>
        <v>13124.901143736228</v>
      </c>
      <c r="M33" s="9">
        <f t="shared" si="17"/>
        <v>16774.729366655112</v>
      </c>
      <c r="N33" s="1">
        <f t="shared" si="4"/>
        <v>13649.897189485677</v>
      </c>
      <c r="O33" s="1">
        <f t="shared" si="34"/>
        <v>17311.520706388077</v>
      </c>
      <c r="P33" s="1">
        <f>+N33*1.032</f>
        <v>14086.693899549218</v>
      </c>
      <c r="Q33" s="1">
        <f t="shared" si="18"/>
        <v>18003.981534643601</v>
      </c>
      <c r="R33" s="1">
        <f t="shared" si="6"/>
        <v>14650.161655531187</v>
      </c>
      <c r="S33" s="1">
        <f t="shared" si="19"/>
        <v>18544.10098068291</v>
      </c>
      <c r="T33" s="1">
        <f t="shared" si="7"/>
        <v>15089.666505197123</v>
      </c>
      <c r="U33" s="1">
        <f t="shared" si="20"/>
        <v>19100.424010103397</v>
      </c>
      <c r="V33" s="1">
        <f t="shared" si="8"/>
        <v>15542.356500353037</v>
      </c>
      <c r="W33" s="1">
        <f t="shared" si="21"/>
        <v>19577.93461035598</v>
      </c>
      <c r="X33" s="1">
        <f t="shared" si="9"/>
        <v>15930.915412861861</v>
      </c>
      <c r="Y33" s="1">
        <f t="shared" si="35"/>
        <v>19969.4933025631</v>
      </c>
      <c r="Z33" s="1">
        <f>+X33*1.02</f>
        <v>16249.533721119098</v>
      </c>
      <c r="AA33" s="1">
        <f t="shared" si="22"/>
        <v>20269.035702101544</v>
      </c>
      <c r="AB33" s="1">
        <f t="shared" si="11"/>
        <v>16493.276726935885</v>
      </c>
      <c r="AC33" s="1">
        <f t="shared" si="29"/>
        <v>20613.609309037267</v>
      </c>
      <c r="AD33" s="1">
        <f>+AB33*1.017</f>
        <v>16773.662431293793</v>
      </c>
      <c r="AE33" s="1">
        <f t="shared" si="23"/>
        <v>21190.790369690312</v>
      </c>
      <c r="AF33" s="1">
        <f t="shared" si="13"/>
        <v>17243.32497937002</v>
      </c>
      <c r="AG33" s="1">
        <f t="shared" si="24"/>
        <v>21614.606177084119</v>
      </c>
      <c r="AH33" s="1">
        <f t="shared" si="14"/>
        <v>17588.191478957422</v>
      </c>
    </row>
    <row r="34" spans="1:34" x14ac:dyDescent="0.35">
      <c r="A34">
        <v>200135</v>
      </c>
      <c r="B34" t="s">
        <v>320</v>
      </c>
      <c r="C34" s="9">
        <v>10835.309381837753</v>
      </c>
      <c r="D34" s="9">
        <v>9396.3710505834806</v>
      </c>
      <c r="E34" s="1">
        <f t="shared" si="31"/>
        <v>14736.020759299345</v>
      </c>
      <c r="F34" s="1">
        <f>+D34*1.36</f>
        <v>12779.064628793534</v>
      </c>
      <c r="G34" s="1">
        <f t="shared" si="32"/>
        <v>17609.544807362719</v>
      </c>
      <c r="H34" s="1">
        <f t="shared" si="36"/>
        <v>15270.982231408274</v>
      </c>
      <c r="I34" s="1">
        <f t="shared" si="16"/>
        <v>20250.976528467127</v>
      </c>
      <c r="J34" s="1">
        <f t="shared" si="2"/>
        <v>17561.629566119514</v>
      </c>
      <c r="K34" s="1">
        <f t="shared" si="33"/>
        <v>22681.093711883183</v>
      </c>
      <c r="L34" s="1">
        <f>+J34*1.12</f>
        <v>19669.025114053857</v>
      </c>
      <c r="M34" s="9">
        <f t="shared" si="17"/>
        <v>23588.337460358511</v>
      </c>
      <c r="N34" s="1">
        <f t="shared" si="4"/>
        <v>20455.786118616012</v>
      </c>
      <c r="O34" s="1">
        <f t="shared" si="34"/>
        <v>24343.164259089983</v>
      </c>
      <c r="P34" s="1">
        <f>+N34*1.032</f>
        <v>21110.371274411726</v>
      </c>
      <c r="Q34" s="1">
        <f t="shared" si="18"/>
        <v>25316.890829453583</v>
      </c>
      <c r="R34" s="1">
        <f t="shared" si="6"/>
        <v>21954.786125388197</v>
      </c>
      <c r="S34" s="1">
        <f t="shared" si="19"/>
        <v>26076.397554337193</v>
      </c>
      <c r="T34" s="1">
        <f t="shared" si="7"/>
        <v>22613.429709149845</v>
      </c>
      <c r="U34" s="1">
        <f t="shared" si="20"/>
        <v>26858.68948096731</v>
      </c>
      <c r="V34" s="1">
        <f t="shared" si="8"/>
        <v>23291.832600424339</v>
      </c>
      <c r="W34" s="1">
        <f t="shared" si="21"/>
        <v>27530.156717991489</v>
      </c>
      <c r="X34" s="1">
        <f t="shared" si="9"/>
        <v>23874.128415434945</v>
      </c>
      <c r="Y34" s="1">
        <f t="shared" si="35"/>
        <v>28080.759852351319</v>
      </c>
      <c r="Z34" s="1">
        <f>+X34*1.02</f>
        <v>24351.610983743645</v>
      </c>
      <c r="AA34" s="1">
        <f t="shared" si="22"/>
        <v>28501.971250136587</v>
      </c>
      <c r="AB34" s="1">
        <f t="shared" si="11"/>
        <v>24716.885148499798</v>
      </c>
      <c r="AC34" s="1">
        <f t="shared" si="29"/>
        <v>28986.504761388907</v>
      </c>
      <c r="AD34" s="1">
        <f>+AB34*1.017</f>
        <v>25137.072196024292</v>
      </c>
      <c r="AE34" s="1">
        <f t="shared" si="23"/>
        <v>29798.126894707799</v>
      </c>
      <c r="AF34" s="1">
        <f t="shared" si="13"/>
        <v>25840.910217512974</v>
      </c>
      <c r="AG34" s="1">
        <f t="shared" si="24"/>
        <v>30394.089432601955</v>
      </c>
      <c r="AH34" s="1">
        <f t="shared" si="14"/>
        <v>26357.728421863234</v>
      </c>
    </row>
    <row r="35" spans="1:34" x14ac:dyDescent="0.35">
      <c r="A35" t="s">
        <v>152</v>
      </c>
      <c r="B35" t="s">
        <v>153</v>
      </c>
      <c r="C35" s="9">
        <v>5894.5375382362117</v>
      </c>
      <c r="D35" s="9"/>
      <c r="E35" s="1">
        <f t="shared" si="31"/>
        <v>8016.571052001249</v>
      </c>
      <c r="F35" s="1"/>
      <c r="G35" s="1">
        <f t="shared" si="32"/>
        <v>9579.8024071414929</v>
      </c>
      <c r="H35" s="1"/>
      <c r="I35" s="1">
        <f t="shared" si="16"/>
        <v>11016.772768212715</v>
      </c>
      <c r="J35" s="1"/>
      <c r="K35" s="1">
        <f t="shared" si="33"/>
        <v>12338.785500398242</v>
      </c>
      <c r="L35" s="1"/>
      <c r="M35" s="9">
        <f t="shared" si="17"/>
        <v>12832.336920414173</v>
      </c>
      <c r="N35" s="1"/>
      <c r="O35" s="1">
        <f t="shared" si="34"/>
        <v>13242.971701867427</v>
      </c>
      <c r="P35" s="1"/>
      <c r="Q35" s="1">
        <f t="shared" si="18"/>
        <v>13772.690569942124</v>
      </c>
      <c r="R35" s="1"/>
      <c r="S35" s="1">
        <f t="shared" si="19"/>
        <v>14185.871287040389</v>
      </c>
      <c r="T35" s="1"/>
      <c r="U35" s="1">
        <f t="shared" si="20"/>
        <v>14611.4474256516</v>
      </c>
      <c r="V35" s="1"/>
      <c r="W35" s="1">
        <f t="shared" si="21"/>
        <v>14976.73361129289</v>
      </c>
      <c r="X35" s="1"/>
      <c r="Y35" s="1">
        <f t="shared" si="35"/>
        <v>15276.268283518748</v>
      </c>
      <c r="Z35" s="1"/>
      <c r="AA35" s="1">
        <f t="shared" si="22"/>
        <v>15505.412307771529</v>
      </c>
      <c r="AB35" s="1"/>
      <c r="AC35" s="1">
        <f t="shared" si="29"/>
        <v>15769.004317003642</v>
      </c>
      <c r="AD35" s="1"/>
      <c r="AE35" s="1">
        <f t="shared" si="23"/>
        <v>16210.536437879744</v>
      </c>
      <c r="AF35" s="1"/>
      <c r="AG35" s="1">
        <f t="shared" si="24"/>
        <v>16534.747166637339</v>
      </c>
      <c r="AH35" s="1"/>
    </row>
    <row r="36" spans="1:34" x14ac:dyDescent="0.35">
      <c r="A36" t="s">
        <v>16</v>
      </c>
      <c r="B36" t="s">
        <v>311</v>
      </c>
      <c r="C36" s="9">
        <v>1003.4472299794312</v>
      </c>
      <c r="D36" s="9"/>
      <c r="E36" s="1">
        <f t="shared" si="31"/>
        <v>1364.6882327720266</v>
      </c>
      <c r="F36" s="1"/>
      <c r="G36" s="1">
        <f t="shared" si="32"/>
        <v>1630.8024381625719</v>
      </c>
      <c r="H36" s="1"/>
      <c r="I36" s="1">
        <f t="shared" si="16"/>
        <v>1875.4228038869576</v>
      </c>
      <c r="J36" s="1"/>
      <c r="K36" s="1">
        <f t="shared" si="33"/>
        <v>2100.4735403533928</v>
      </c>
      <c r="L36" s="1"/>
      <c r="M36" s="9">
        <f t="shared" si="17"/>
        <v>2184.4924819675284</v>
      </c>
      <c r="N36" s="1"/>
      <c r="O36" s="1">
        <f t="shared" si="34"/>
        <v>2254.3962413904892</v>
      </c>
      <c r="P36" s="1"/>
      <c r="Q36" s="1">
        <f t="shared" si="18"/>
        <v>2344.5720910461087</v>
      </c>
      <c r="R36" s="1"/>
      <c r="S36" s="1">
        <f t="shared" si="19"/>
        <v>2414.9092537774918</v>
      </c>
      <c r="T36" s="1"/>
      <c r="U36" s="1">
        <f t="shared" si="20"/>
        <v>2487.3565313908166</v>
      </c>
      <c r="V36" s="1"/>
      <c r="W36" s="1">
        <f t="shared" si="21"/>
        <v>2549.540444675587</v>
      </c>
      <c r="X36" s="1"/>
      <c r="Y36" s="1">
        <f t="shared" si="35"/>
        <v>2600.5312535690987</v>
      </c>
      <c r="Z36" s="1"/>
      <c r="AA36" s="1">
        <f t="shared" si="22"/>
        <v>2639.5392223726349</v>
      </c>
      <c r="AB36" s="1"/>
      <c r="AC36" s="1">
        <f t="shared" si="29"/>
        <v>2684.4113891529696</v>
      </c>
      <c r="AD36" s="1"/>
      <c r="AE36" s="1">
        <f t="shared" si="23"/>
        <v>2759.5749080492528</v>
      </c>
      <c r="AF36" s="1"/>
      <c r="AG36" s="1">
        <f t="shared" si="24"/>
        <v>2814.7664062102381</v>
      </c>
      <c r="AH36" s="1"/>
    </row>
    <row r="37" spans="1:34" x14ac:dyDescent="0.35">
      <c r="A37" t="s">
        <v>17</v>
      </c>
      <c r="B37" t="s">
        <v>18</v>
      </c>
      <c r="C37" s="9">
        <v>8827.7275303855258</v>
      </c>
      <c r="D37" s="9"/>
      <c r="E37" s="1">
        <f t="shared" si="31"/>
        <v>12005.709441324316</v>
      </c>
      <c r="F37" s="1"/>
      <c r="G37" s="1">
        <f t="shared" si="32"/>
        <v>14346.822782382558</v>
      </c>
      <c r="H37" s="1"/>
      <c r="I37" s="1">
        <f t="shared" si="16"/>
        <v>16498.846199739939</v>
      </c>
      <c r="J37" s="1"/>
      <c r="K37" s="1">
        <f t="shared" si="33"/>
        <v>18478.707743708732</v>
      </c>
      <c r="L37" s="1"/>
      <c r="M37" s="9">
        <f t="shared" si="17"/>
        <v>19217.856053457082</v>
      </c>
      <c r="N37" s="1"/>
      <c r="O37" s="1">
        <f t="shared" si="34"/>
        <v>19832.82744716771</v>
      </c>
      <c r="P37" s="1"/>
      <c r="Q37" s="1">
        <f t="shared" si="18"/>
        <v>20626.140545054419</v>
      </c>
      <c r="R37" s="1"/>
      <c r="S37" s="1">
        <f t="shared" si="19"/>
        <v>21244.924761406051</v>
      </c>
      <c r="T37" s="1"/>
      <c r="U37" s="1">
        <f t="shared" si="20"/>
        <v>21882.272504248234</v>
      </c>
      <c r="V37" s="1"/>
      <c r="W37" s="1">
        <f t="shared" si="21"/>
        <v>22429.329316854437</v>
      </c>
      <c r="X37" s="1"/>
      <c r="Y37" s="1">
        <f t="shared" si="35"/>
        <v>22877.915903191526</v>
      </c>
      <c r="Z37" s="1"/>
      <c r="AA37" s="1">
        <f t="shared" si="22"/>
        <v>23221.084641739395</v>
      </c>
      <c r="AB37" s="1"/>
      <c r="AC37" s="1">
        <f t="shared" si="29"/>
        <v>23615.843080648963</v>
      </c>
      <c r="AD37" s="1"/>
      <c r="AE37" s="1">
        <f t="shared" si="23"/>
        <v>24277.086686907136</v>
      </c>
      <c r="AF37" s="1"/>
      <c r="AG37" s="1">
        <f t="shared" si="24"/>
        <v>24762.62842064528</v>
      </c>
      <c r="AH37" s="1"/>
    </row>
    <row r="38" spans="1:34" x14ac:dyDescent="0.35">
      <c r="A38" t="s">
        <v>5</v>
      </c>
      <c r="B38" t="s">
        <v>6</v>
      </c>
      <c r="C38" s="9">
        <v>1845.2701003571317</v>
      </c>
      <c r="D38" s="9"/>
      <c r="E38" s="1">
        <f t="shared" si="31"/>
        <v>2509.5673364856993</v>
      </c>
      <c r="F38" s="1"/>
      <c r="G38" s="1">
        <f t="shared" si="32"/>
        <v>2998.9329671004107</v>
      </c>
      <c r="H38" s="1"/>
      <c r="I38" s="1">
        <f t="shared" si="16"/>
        <v>3448.772912165472</v>
      </c>
      <c r="J38" s="1"/>
      <c r="K38" s="1">
        <f t="shared" si="33"/>
        <v>3862.625661625329</v>
      </c>
      <c r="L38" s="1"/>
      <c r="M38" s="9">
        <f t="shared" si="17"/>
        <v>4017.1306880903421</v>
      </c>
      <c r="N38" s="1"/>
      <c r="O38" s="1">
        <f t="shared" si="34"/>
        <v>4145.6788701092328</v>
      </c>
      <c r="P38" s="1"/>
      <c r="Q38" s="1">
        <f t="shared" si="18"/>
        <v>4311.5060249136022</v>
      </c>
      <c r="R38" s="1"/>
      <c r="S38" s="1">
        <f t="shared" si="19"/>
        <v>4440.8512056610107</v>
      </c>
      <c r="T38" s="1"/>
      <c r="U38" s="1">
        <f t="shared" si="20"/>
        <v>4574.0767418308415</v>
      </c>
      <c r="V38" s="1"/>
      <c r="W38" s="1">
        <f t="shared" si="21"/>
        <v>4688.4286603766122</v>
      </c>
      <c r="X38" s="1"/>
      <c r="Y38" s="1">
        <f t="shared" si="35"/>
        <v>4782.1972335841447</v>
      </c>
      <c r="Z38" s="1"/>
      <c r="AA38" s="1">
        <f t="shared" si="22"/>
        <v>4853.9301920879061</v>
      </c>
      <c r="AB38" s="1"/>
      <c r="AC38" s="1">
        <f t="shared" si="29"/>
        <v>4936.4470053533996</v>
      </c>
      <c r="AD38" s="1"/>
      <c r="AE38" s="1">
        <f t="shared" si="23"/>
        <v>5074.6675215032947</v>
      </c>
      <c r="AF38" s="1"/>
      <c r="AG38" s="1">
        <f t="shared" si="24"/>
        <v>5176.1608719333608</v>
      </c>
      <c r="AH38" s="1"/>
    </row>
    <row r="39" spans="1:34" x14ac:dyDescent="0.35">
      <c r="A39" t="s">
        <v>298</v>
      </c>
      <c r="B39" t="s">
        <v>316</v>
      </c>
      <c r="C39" s="9">
        <v>7724.3737793413038</v>
      </c>
      <c r="D39" s="9"/>
      <c r="E39" s="1">
        <f t="shared" si="31"/>
        <v>10505.148339904174</v>
      </c>
      <c r="F39" s="1"/>
      <c r="G39" s="1">
        <f t="shared" si="32"/>
        <v>12553.652266185489</v>
      </c>
      <c r="H39" s="1"/>
      <c r="I39" s="1">
        <f t="shared" si="16"/>
        <v>14436.700106113311</v>
      </c>
      <c r="J39" s="1"/>
      <c r="K39" s="1">
        <f t="shared" si="33"/>
        <v>16169.10411884691</v>
      </c>
      <c r="L39" s="1"/>
      <c r="M39" s="9">
        <f t="shared" si="17"/>
        <v>16815.868283600787</v>
      </c>
      <c r="N39" s="1"/>
      <c r="O39" s="1">
        <f t="shared" si="34"/>
        <v>17353.976068676013</v>
      </c>
      <c r="P39" s="1"/>
      <c r="Q39" s="1">
        <f t="shared" si="18"/>
        <v>18048.135111423053</v>
      </c>
      <c r="R39" s="1"/>
      <c r="S39" s="1">
        <f t="shared" si="19"/>
        <v>18589.579164765746</v>
      </c>
      <c r="T39" s="1"/>
      <c r="U39" s="1">
        <f t="shared" si="20"/>
        <v>19147.266539708718</v>
      </c>
      <c r="V39" s="1"/>
      <c r="W39" s="1">
        <f t="shared" si="21"/>
        <v>19625.948203201435</v>
      </c>
      <c r="X39" s="1"/>
      <c r="Y39" s="1">
        <f t="shared" si="35"/>
        <v>20018.467167265462</v>
      </c>
      <c r="Z39" s="1"/>
      <c r="AA39" s="1">
        <f t="shared" si="22"/>
        <v>20318.744174774441</v>
      </c>
      <c r="AB39" s="1"/>
      <c r="AC39" s="1">
        <f t="shared" si="29"/>
        <v>20664.162825745607</v>
      </c>
      <c r="AD39" s="1"/>
      <c r="AE39" s="1">
        <f t="shared" si="23"/>
        <v>21242.759384866484</v>
      </c>
      <c r="AF39" s="1"/>
      <c r="AG39" s="1">
        <f t="shared" si="24"/>
        <v>21667.614572563813</v>
      </c>
      <c r="AH39" s="1"/>
    </row>
    <row r="40" spans="1:34" x14ac:dyDescent="0.35">
      <c r="A40" t="s">
        <v>53</v>
      </c>
      <c r="B40" t="s">
        <v>54</v>
      </c>
      <c r="C40" s="9">
        <v>17655.490257713474</v>
      </c>
      <c r="D40" s="9"/>
      <c r="E40" s="1">
        <f t="shared" si="31"/>
        <v>24011.466750490326</v>
      </c>
      <c r="F40" s="1"/>
      <c r="G40" s="1">
        <f t="shared" si="32"/>
        <v>28693.702766835941</v>
      </c>
      <c r="H40" s="1"/>
      <c r="I40" s="1">
        <f t="shared" si="16"/>
        <v>32997.758181861333</v>
      </c>
      <c r="J40" s="1"/>
      <c r="K40" s="1">
        <f t="shared" si="33"/>
        <v>36957.489163684695</v>
      </c>
      <c r="L40" s="1"/>
      <c r="M40" s="9">
        <f t="shared" si="17"/>
        <v>38435.788730232081</v>
      </c>
      <c r="N40" s="1"/>
      <c r="O40" s="1">
        <f t="shared" si="34"/>
        <v>39665.733969599511</v>
      </c>
      <c r="P40" s="1"/>
      <c r="Q40" s="1">
        <f t="shared" si="18"/>
        <v>41252.363328383493</v>
      </c>
      <c r="R40" s="1"/>
      <c r="S40" s="1">
        <f t="shared" si="19"/>
        <v>42489.934228234997</v>
      </c>
      <c r="T40" s="1"/>
      <c r="U40" s="1">
        <f t="shared" si="20"/>
        <v>43764.632255082048</v>
      </c>
      <c r="V40" s="1"/>
      <c r="W40" s="1">
        <f t="shared" si="21"/>
        <v>44858.748061459097</v>
      </c>
      <c r="X40" s="1"/>
      <c r="Y40" s="1">
        <f t="shared" si="35"/>
        <v>45755.923022688279</v>
      </c>
      <c r="Z40" s="1"/>
      <c r="AA40" s="1">
        <f t="shared" si="22"/>
        <v>46442.261868028596</v>
      </c>
      <c r="AB40" s="1"/>
      <c r="AC40" s="1">
        <f t="shared" si="29"/>
        <v>47231.780319785081</v>
      </c>
      <c r="AD40" s="1"/>
      <c r="AE40" s="1">
        <f t="shared" si="23"/>
        <v>48554.270168739065</v>
      </c>
      <c r="AF40" s="1"/>
      <c r="AG40" s="1">
        <f t="shared" si="24"/>
        <v>49525.355572113847</v>
      </c>
      <c r="AH40" s="1"/>
    </row>
    <row r="41" spans="1:34" x14ac:dyDescent="0.35">
      <c r="A41" t="s">
        <v>55</v>
      </c>
      <c r="B41" t="s">
        <v>56</v>
      </c>
      <c r="C41" s="9">
        <v>20965.991472626414</v>
      </c>
      <c r="D41" s="9"/>
      <c r="E41" s="1">
        <f t="shared" si="31"/>
        <v>28513.748402771926</v>
      </c>
      <c r="F41" s="1"/>
      <c r="G41" s="1">
        <f t="shared" si="32"/>
        <v>34073.929341312454</v>
      </c>
      <c r="H41" s="1"/>
      <c r="I41" s="1">
        <f t="shared" si="16"/>
        <v>39185.018742509317</v>
      </c>
      <c r="J41" s="1"/>
      <c r="K41" s="1">
        <f t="shared" si="33"/>
        <v>43887.22099161044</v>
      </c>
      <c r="L41" s="1"/>
      <c r="M41" s="9">
        <f t="shared" si="17"/>
        <v>45642.709831274857</v>
      </c>
      <c r="N41" s="1"/>
      <c r="O41" s="1">
        <f t="shared" si="34"/>
        <v>47103.276545875655</v>
      </c>
      <c r="P41" s="1"/>
      <c r="Q41" s="1">
        <f t="shared" si="18"/>
        <v>48987.40760771068</v>
      </c>
      <c r="R41" s="1"/>
      <c r="S41" s="1">
        <f t="shared" si="19"/>
        <v>50457.029835942005</v>
      </c>
      <c r="T41" s="1"/>
      <c r="U41" s="1">
        <f t="shared" si="20"/>
        <v>51970.740731020269</v>
      </c>
      <c r="V41" s="1"/>
      <c r="W41" s="1">
        <f t="shared" si="21"/>
        <v>53270.00924929577</v>
      </c>
      <c r="X41" s="1"/>
      <c r="Y41" s="1">
        <f t="shared" si="35"/>
        <v>54335.40943428169</v>
      </c>
      <c r="Z41" s="1"/>
      <c r="AA41" s="1">
        <f t="shared" si="22"/>
        <v>55150.44057579591</v>
      </c>
      <c r="AB41" s="1"/>
      <c r="AC41" s="1">
        <f t="shared" si="29"/>
        <v>56087.998065584434</v>
      </c>
      <c r="AD41" s="1"/>
      <c r="AE41" s="1">
        <f t="shared" si="23"/>
        <v>57658.462011420801</v>
      </c>
      <c r="AF41" s="1"/>
      <c r="AG41" s="1">
        <f t="shared" si="24"/>
        <v>58811.631251649218</v>
      </c>
      <c r="AH41" s="1"/>
    </row>
    <row r="42" spans="1:34" x14ac:dyDescent="0.35">
      <c r="A42" t="s">
        <v>57</v>
      </c>
      <c r="B42" t="s">
        <v>58</v>
      </c>
      <c r="C42" s="9">
        <v>18759.107985825856</v>
      </c>
      <c r="D42" s="9"/>
      <c r="E42" s="1">
        <f t="shared" si="31"/>
        <v>25512.386860723167</v>
      </c>
      <c r="F42" s="1"/>
      <c r="G42" s="1">
        <f t="shared" si="32"/>
        <v>30487.302298564187</v>
      </c>
      <c r="H42" s="1"/>
      <c r="I42" s="1">
        <f t="shared" si="16"/>
        <v>35060.397643348813</v>
      </c>
      <c r="J42" s="1"/>
      <c r="K42" s="1">
        <f t="shared" si="33"/>
        <v>39267.645360550676</v>
      </c>
      <c r="L42" s="1"/>
      <c r="M42" s="9">
        <f t="shared" si="17"/>
        <v>40838.351174972704</v>
      </c>
      <c r="N42" s="1"/>
      <c r="O42" s="1">
        <f t="shared" si="34"/>
        <v>42145.178412571833</v>
      </c>
      <c r="P42" s="1"/>
      <c r="Q42" s="1">
        <f t="shared" si="18"/>
        <v>43830.985549074707</v>
      </c>
      <c r="R42" s="1"/>
      <c r="S42" s="1">
        <f t="shared" si="19"/>
        <v>45145.915115546952</v>
      </c>
      <c r="T42" s="1"/>
      <c r="U42" s="1">
        <f t="shared" si="20"/>
        <v>46500.292569013363</v>
      </c>
      <c r="V42" s="1"/>
      <c r="W42" s="1">
        <f t="shared" si="21"/>
        <v>47662.799883238695</v>
      </c>
      <c r="X42" s="1"/>
      <c r="Y42" s="1">
        <f t="shared" si="35"/>
        <v>48616.05588090347</v>
      </c>
      <c r="Z42" s="1"/>
      <c r="AA42" s="1">
        <f t="shared" si="22"/>
        <v>49345.296719117017</v>
      </c>
      <c r="AB42" s="1"/>
      <c r="AC42" s="1">
        <f t="shared" si="29"/>
        <v>50184.166763342</v>
      </c>
      <c r="AD42" s="1"/>
      <c r="AE42" s="1">
        <f t="shared" si="23"/>
        <v>51589.323432715581</v>
      </c>
      <c r="AF42" s="1"/>
      <c r="AG42" s="1">
        <f t="shared" si="24"/>
        <v>52621.109901369891</v>
      </c>
      <c r="AH42" s="1"/>
    </row>
    <row r="43" spans="1:34" x14ac:dyDescent="0.35">
      <c r="A43" t="s">
        <v>59</v>
      </c>
      <c r="B43" t="s">
        <v>60</v>
      </c>
      <c r="C43" s="9">
        <v>18759.107985825856</v>
      </c>
      <c r="D43" s="9"/>
      <c r="E43" s="1">
        <f t="shared" si="31"/>
        <v>25512.386860723167</v>
      </c>
      <c r="F43" s="1"/>
      <c r="G43" s="1">
        <f t="shared" si="32"/>
        <v>30487.302298564187</v>
      </c>
      <c r="H43" s="1"/>
      <c r="I43" s="1">
        <f t="shared" si="16"/>
        <v>35060.397643348813</v>
      </c>
      <c r="J43" s="1"/>
      <c r="K43" s="1">
        <f t="shared" si="33"/>
        <v>39267.645360550676</v>
      </c>
      <c r="L43" s="1"/>
      <c r="M43" s="9">
        <f t="shared" si="17"/>
        <v>40838.351174972704</v>
      </c>
      <c r="N43" s="1"/>
      <c r="O43" s="1">
        <f t="shared" si="34"/>
        <v>42145.178412571833</v>
      </c>
      <c r="P43" s="1"/>
      <c r="Q43" s="1">
        <f t="shared" si="18"/>
        <v>43830.985549074707</v>
      </c>
      <c r="R43" s="1"/>
      <c r="S43" s="1">
        <f t="shared" si="19"/>
        <v>45145.915115546952</v>
      </c>
      <c r="T43" s="1"/>
      <c r="U43" s="1">
        <f t="shared" si="20"/>
        <v>46500.292569013363</v>
      </c>
      <c r="V43" s="1"/>
      <c r="W43" s="1">
        <f t="shared" si="21"/>
        <v>47662.799883238695</v>
      </c>
      <c r="X43" s="1"/>
      <c r="Y43" s="1">
        <f t="shared" si="35"/>
        <v>48616.05588090347</v>
      </c>
      <c r="Z43" s="1"/>
      <c r="AA43" s="1">
        <f t="shared" si="22"/>
        <v>49345.296719117017</v>
      </c>
      <c r="AB43" s="1"/>
      <c r="AC43" s="1">
        <f t="shared" si="29"/>
        <v>50184.166763342</v>
      </c>
      <c r="AD43" s="1"/>
      <c r="AE43" s="1">
        <f t="shared" si="23"/>
        <v>51589.323432715581</v>
      </c>
      <c r="AF43" s="1"/>
      <c r="AG43" s="1">
        <f t="shared" si="24"/>
        <v>52621.109901369891</v>
      </c>
      <c r="AH43" s="1"/>
    </row>
    <row r="44" spans="1:34" x14ac:dyDescent="0.35">
      <c r="A44" t="s">
        <v>61</v>
      </c>
      <c r="B44" t="s">
        <v>62</v>
      </c>
      <c r="C44" s="9">
        <v>18759.107985825856</v>
      </c>
      <c r="D44" s="9"/>
      <c r="E44" s="1">
        <f t="shared" si="31"/>
        <v>25512.386860723167</v>
      </c>
      <c r="F44" s="1"/>
      <c r="G44" s="1">
        <f t="shared" si="32"/>
        <v>30487.302298564187</v>
      </c>
      <c r="H44" s="1"/>
      <c r="I44" s="1">
        <f t="shared" si="16"/>
        <v>35060.397643348813</v>
      </c>
      <c r="J44" s="1"/>
      <c r="K44" s="1">
        <f t="shared" si="33"/>
        <v>39267.645360550676</v>
      </c>
      <c r="L44" s="1"/>
      <c r="M44" s="9">
        <f t="shared" si="17"/>
        <v>40838.351174972704</v>
      </c>
      <c r="N44" s="1"/>
      <c r="O44" s="1">
        <f t="shared" si="34"/>
        <v>42145.178412571833</v>
      </c>
      <c r="P44" s="1"/>
      <c r="Q44" s="1">
        <f t="shared" si="18"/>
        <v>43830.985549074707</v>
      </c>
      <c r="R44" s="1"/>
      <c r="S44" s="1">
        <f t="shared" si="19"/>
        <v>45145.915115546952</v>
      </c>
      <c r="T44" s="1"/>
      <c r="U44" s="1">
        <f t="shared" si="20"/>
        <v>46500.292569013363</v>
      </c>
      <c r="V44" s="1"/>
      <c r="W44" s="1">
        <f t="shared" si="21"/>
        <v>47662.799883238695</v>
      </c>
      <c r="X44" s="1"/>
      <c r="Y44" s="1">
        <f t="shared" si="35"/>
        <v>48616.05588090347</v>
      </c>
      <c r="Z44" s="1"/>
      <c r="AA44" s="1">
        <f t="shared" si="22"/>
        <v>49345.296719117017</v>
      </c>
      <c r="AB44" s="1"/>
      <c r="AC44" s="1">
        <f t="shared" si="29"/>
        <v>50184.166763342</v>
      </c>
      <c r="AD44" s="1"/>
      <c r="AE44" s="1">
        <f t="shared" si="23"/>
        <v>51589.323432715581</v>
      </c>
      <c r="AF44" s="1"/>
      <c r="AG44" s="1">
        <f t="shared" si="24"/>
        <v>52621.109901369891</v>
      </c>
      <c r="AH44" s="1"/>
    </row>
    <row r="45" spans="1:34" x14ac:dyDescent="0.35">
      <c r="A45" t="s">
        <v>63</v>
      </c>
      <c r="B45" t="s">
        <v>64</v>
      </c>
      <c r="C45" s="9">
        <v>18759.107985825856</v>
      </c>
      <c r="D45" s="9"/>
      <c r="E45" s="1">
        <f t="shared" si="31"/>
        <v>25512.386860723167</v>
      </c>
      <c r="F45" s="1"/>
      <c r="G45" s="1">
        <f t="shared" si="32"/>
        <v>30487.302298564187</v>
      </c>
      <c r="H45" s="1"/>
      <c r="I45" s="1">
        <f t="shared" si="16"/>
        <v>35060.397643348813</v>
      </c>
      <c r="J45" s="1"/>
      <c r="K45" s="1">
        <f t="shared" si="33"/>
        <v>39267.645360550676</v>
      </c>
      <c r="L45" s="1"/>
      <c r="M45" s="9">
        <f t="shared" si="17"/>
        <v>40838.351174972704</v>
      </c>
      <c r="N45" s="1"/>
      <c r="O45" s="1">
        <f t="shared" si="34"/>
        <v>42145.178412571833</v>
      </c>
      <c r="P45" s="1"/>
      <c r="Q45" s="1">
        <f t="shared" si="18"/>
        <v>43830.985549074707</v>
      </c>
      <c r="R45" s="1"/>
      <c r="S45" s="1">
        <f t="shared" si="19"/>
        <v>45145.915115546952</v>
      </c>
      <c r="T45" s="1"/>
      <c r="U45" s="1">
        <f t="shared" si="20"/>
        <v>46500.292569013363</v>
      </c>
      <c r="V45" s="1"/>
      <c r="W45" s="1">
        <f t="shared" si="21"/>
        <v>47662.799883238695</v>
      </c>
      <c r="X45" s="1"/>
      <c r="Y45" s="1">
        <f t="shared" si="35"/>
        <v>48616.05588090347</v>
      </c>
      <c r="Z45" s="1"/>
      <c r="AA45" s="1">
        <f t="shared" si="22"/>
        <v>49345.296719117017</v>
      </c>
      <c r="AB45" s="1"/>
      <c r="AC45" s="1">
        <f t="shared" si="29"/>
        <v>50184.166763342</v>
      </c>
      <c r="AD45" s="1"/>
      <c r="AE45" s="1">
        <f t="shared" si="23"/>
        <v>51589.323432715581</v>
      </c>
      <c r="AF45" s="1"/>
      <c r="AG45" s="1">
        <f t="shared" si="24"/>
        <v>52621.109901369891</v>
      </c>
      <c r="AH45" s="1"/>
    </row>
    <row r="46" spans="1:34" x14ac:dyDescent="0.35">
      <c r="A46" t="s">
        <v>65</v>
      </c>
      <c r="B46" t="s">
        <v>66</v>
      </c>
      <c r="C46" s="9">
        <v>18759.107985825856</v>
      </c>
      <c r="D46" s="9"/>
      <c r="E46" s="1">
        <f t="shared" si="31"/>
        <v>25512.386860723167</v>
      </c>
      <c r="F46" s="1"/>
      <c r="G46" s="1">
        <f t="shared" si="32"/>
        <v>30487.302298564187</v>
      </c>
      <c r="H46" s="1"/>
      <c r="I46" s="1">
        <f t="shared" si="16"/>
        <v>35060.397643348813</v>
      </c>
      <c r="J46" s="1"/>
      <c r="K46" s="1">
        <f t="shared" si="33"/>
        <v>39267.645360550676</v>
      </c>
      <c r="L46" s="1"/>
      <c r="M46" s="9">
        <f t="shared" si="17"/>
        <v>40838.351174972704</v>
      </c>
      <c r="N46" s="1"/>
      <c r="O46" s="1">
        <f t="shared" si="34"/>
        <v>42145.178412571833</v>
      </c>
      <c r="P46" s="1"/>
      <c r="Q46" s="1">
        <f t="shared" si="18"/>
        <v>43830.985549074707</v>
      </c>
      <c r="R46" s="1"/>
      <c r="S46" s="1">
        <f t="shared" si="19"/>
        <v>45145.915115546952</v>
      </c>
      <c r="T46" s="1"/>
      <c r="U46" s="1">
        <f t="shared" si="20"/>
        <v>46500.292569013363</v>
      </c>
      <c r="V46" s="1"/>
      <c r="W46" s="1">
        <f t="shared" si="21"/>
        <v>47662.799883238695</v>
      </c>
      <c r="X46" s="1"/>
      <c r="Y46" s="1">
        <f t="shared" si="35"/>
        <v>48616.05588090347</v>
      </c>
      <c r="Z46" s="1"/>
      <c r="AA46" s="1">
        <f t="shared" si="22"/>
        <v>49345.296719117017</v>
      </c>
      <c r="AB46" s="1"/>
      <c r="AC46" s="1">
        <f t="shared" si="29"/>
        <v>50184.166763342</v>
      </c>
      <c r="AD46" s="1"/>
      <c r="AE46" s="1">
        <f t="shared" si="23"/>
        <v>51589.323432715581</v>
      </c>
      <c r="AF46" s="1"/>
      <c r="AG46" s="1">
        <f t="shared" si="24"/>
        <v>52621.109901369891</v>
      </c>
      <c r="AH46" s="1"/>
    </row>
    <row r="47" spans="1:34" x14ac:dyDescent="0.35">
      <c r="A47" t="s">
        <v>209</v>
      </c>
      <c r="B47" t="s">
        <v>210</v>
      </c>
      <c r="C47" s="9">
        <v>18759.107985825856</v>
      </c>
      <c r="D47" s="9"/>
      <c r="E47" s="1">
        <f t="shared" si="31"/>
        <v>25512.386860723167</v>
      </c>
      <c r="F47" s="1"/>
      <c r="G47" s="1">
        <f t="shared" si="32"/>
        <v>30487.302298564187</v>
      </c>
      <c r="H47" s="1"/>
      <c r="I47" s="1">
        <f t="shared" si="16"/>
        <v>35060.397643348813</v>
      </c>
      <c r="J47" s="1"/>
      <c r="K47" s="1">
        <f t="shared" si="33"/>
        <v>39267.645360550676</v>
      </c>
      <c r="L47" s="1"/>
      <c r="M47" s="9">
        <f t="shared" si="17"/>
        <v>40838.351174972704</v>
      </c>
      <c r="N47" s="1"/>
      <c r="O47" s="1">
        <f t="shared" si="34"/>
        <v>42145.178412571833</v>
      </c>
      <c r="P47" s="1"/>
      <c r="Q47" s="1">
        <f t="shared" si="18"/>
        <v>43830.985549074707</v>
      </c>
      <c r="R47" s="1"/>
      <c r="S47" s="1">
        <f t="shared" si="19"/>
        <v>45145.915115546952</v>
      </c>
      <c r="T47" s="1"/>
      <c r="U47" s="1">
        <f t="shared" si="20"/>
        <v>46500.292569013363</v>
      </c>
      <c r="V47" s="1"/>
      <c r="W47" s="1">
        <f t="shared" si="21"/>
        <v>47662.799883238695</v>
      </c>
      <c r="X47" s="1"/>
      <c r="Y47" s="1">
        <f t="shared" si="35"/>
        <v>48616.05588090347</v>
      </c>
      <c r="Z47" s="1"/>
      <c r="AA47" s="1">
        <f t="shared" si="22"/>
        <v>49345.296719117017</v>
      </c>
      <c r="AB47" s="1"/>
      <c r="AC47" s="1">
        <f t="shared" si="29"/>
        <v>50184.166763342</v>
      </c>
      <c r="AD47" s="1"/>
      <c r="AE47" s="1">
        <f t="shared" si="23"/>
        <v>51589.323432715581</v>
      </c>
      <c r="AF47" s="1"/>
      <c r="AG47" s="1">
        <f t="shared" si="24"/>
        <v>52621.109901369891</v>
      </c>
      <c r="AH47" s="1"/>
    </row>
    <row r="48" spans="1:34" x14ac:dyDescent="0.35">
      <c r="A48" t="s">
        <v>67</v>
      </c>
      <c r="B48" t="s">
        <v>312</v>
      </c>
      <c r="C48" s="9">
        <v>18759.107985825856</v>
      </c>
      <c r="D48" s="9"/>
      <c r="E48" s="1">
        <f t="shared" si="31"/>
        <v>25512.386860723167</v>
      </c>
      <c r="F48" s="1"/>
      <c r="G48" s="1">
        <f t="shared" si="32"/>
        <v>30487.302298564187</v>
      </c>
      <c r="H48" s="1"/>
      <c r="I48" s="1">
        <f t="shared" si="16"/>
        <v>35060.397643348813</v>
      </c>
      <c r="J48" s="1"/>
      <c r="K48" s="1">
        <f t="shared" si="33"/>
        <v>39267.645360550676</v>
      </c>
      <c r="L48" s="1"/>
      <c r="M48" s="9">
        <f t="shared" si="17"/>
        <v>40838.351174972704</v>
      </c>
      <c r="N48" s="1"/>
      <c r="O48" s="1">
        <f t="shared" si="34"/>
        <v>42145.178412571833</v>
      </c>
      <c r="P48" s="1"/>
      <c r="Q48" s="1">
        <f t="shared" si="18"/>
        <v>43830.985549074707</v>
      </c>
      <c r="R48" s="1"/>
      <c r="S48" s="1">
        <f t="shared" si="19"/>
        <v>45145.915115546952</v>
      </c>
      <c r="T48" s="1"/>
      <c r="U48" s="1">
        <f t="shared" si="20"/>
        <v>46500.292569013363</v>
      </c>
      <c r="V48" s="1"/>
      <c r="W48" s="1">
        <f t="shared" si="21"/>
        <v>47662.799883238695</v>
      </c>
      <c r="X48" s="1"/>
      <c r="Y48" s="1">
        <f t="shared" si="35"/>
        <v>48616.05588090347</v>
      </c>
      <c r="Z48" s="1"/>
      <c r="AA48" s="1">
        <f t="shared" si="22"/>
        <v>49345.296719117017</v>
      </c>
      <c r="AB48" s="1"/>
      <c r="AC48" s="1">
        <f t="shared" si="29"/>
        <v>50184.166763342</v>
      </c>
      <c r="AD48" s="1"/>
      <c r="AE48" s="1">
        <f t="shared" si="23"/>
        <v>51589.323432715581</v>
      </c>
      <c r="AF48" s="1"/>
      <c r="AG48" s="1">
        <f t="shared" si="24"/>
        <v>52621.109901369891</v>
      </c>
      <c r="AH48" s="1"/>
    </row>
    <row r="49" spans="1:34" x14ac:dyDescent="0.35">
      <c r="A49" t="s">
        <v>68</v>
      </c>
      <c r="B49" t="s">
        <v>69</v>
      </c>
      <c r="C49" s="9">
        <v>18759.107985825856</v>
      </c>
      <c r="D49" s="9"/>
      <c r="E49" s="1">
        <f t="shared" si="31"/>
        <v>25512.386860723167</v>
      </c>
      <c r="F49" s="1"/>
      <c r="G49" s="1">
        <f t="shared" si="32"/>
        <v>30487.302298564187</v>
      </c>
      <c r="H49" s="1"/>
      <c r="I49" s="1">
        <f t="shared" si="16"/>
        <v>35060.397643348813</v>
      </c>
      <c r="J49" s="1"/>
      <c r="K49" s="1">
        <f t="shared" si="33"/>
        <v>39267.645360550676</v>
      </c>
      <c r="L49" s="1"/>
      <c r="M49" s="9">
        <f t="shared" si="17"/>
        <v>40838.351174972704</v>
      </c>
      <c r="N49" s="1"/>
      <c r="O49" s="1">
        <f t="shared" si="34"/>
        <v>42145.178412571833</v>
      </c>
      <c r="P49" s="1"/>
      <c r="Q49" s="1">
        <f t="shared" si="18"/>
        <v>43830.985549074707</v>
      </c>
      <c r="R49" s="1"/>
      <c r="S49" s="1">
        <f t="shared" si="19"/>
        <v>45145.915115546952</v>
      </c>
      <c r="T49" s="1"/>
      <c r="U49" s="1">
        <f t="shared" si="20"/>
        <v>46500.292569013363</v>
      </c>
      <c r="V49" s="1"/>
      <c r="W49" s="1">
        <f t="shared" si="21"/>
        <v>47662.799883238695</v>
      </c>
      <c r="X49" s="1"/>
      <c r="Y49" s="1">
        <f t="shared" si="35"/>
        <v>48616.05588090347</v>
      </c>
      <c r="Z49" s="1"/>
      <c r="AA49" s="1">
        <f t="shared" si="22"/>
        <v>49345.296719117017</v>
      </c>
      <c r="AB49" s="1"/>
      <c r="AC49" s="1">
        <f t="shared" si="29"/>
        <v>50184.166763342</v>
      </c>
      <c r="AD49" s="1"/>
      <c r="AE49" s="1">
        <f t="shared" si="23"/>
        <v>51589.323432715581</v>
      </c>
      <c r="AF49" s="1"/>
      <c r="AG49" s="1">
        <f t="shared" si="24"/>
        <v>52621.109901369891</v>
      </c>
      <c r="AH49" s="1"/>
    </row>
    <row r="50" spans="1:34" x14ac:dyDescent="0.35">
      <c r="A50" t="s">
        <v>70</v>
      </c>
      <c r="B50" t="s">
        <v>71</v>
      </c>
      <c r="C50" s="9">
        <v>18759.107985825856</v>
      </c>
      <c r="D50" s="9"/>
      <c r="E50" s="1">
        <f t="shared" si="31"/>
        <v>25512.386860723167</v>
      </c>
      <c r="F50" s="1"/>
      <c r="G50" s="1">
        <f t="shared" si="32"/>
        <v>30487.302298564187</v>
      </c>
      <c r="H50" s="1"/>
      <c r="I50" s="1">
        <f t="shared" si="16"/>
        <v>35060.397643348813</v>
      </c>
      <c r="J50" s="1"/>
      <c r="K50" s="1">
        <f t="shared" si="33"/>
        <v>39267.645360550676</v>
      </c>
      <c r="L50" s="1"/>
      <c r="M50" s="9">
        <f t="shared" si="17"/>
        <v>40838.351174972704</v>
      </c>
      <c r="N50" s="1"/>
      <c r="O50" s="1">
        <f t="shared" si="34"/>
        <v>42145.178412571833</v>
      </c>
      <c r="P50" s="1"/>
      <c r="Q50" s="1">
        <f t="shared" si="18"/>
        <v>43830.985549074707</v>
      </c>
      <c r="R50" s="1"/>
      <c r="S50" s="1">
        <f t="shared" si="19"/>
        <v>45145.915115546952</v>
      </c>
      <c r="T50" s="1"/>
      <c r="U50" s="1">
        <f t="shared" si="20"/>
        <v>46500.292569013363</v>
      </c>
      <c r="V50" s="1"/>
      <c r="W50" s="1">
        <f t="shared" si="21"/>
        <v>47662.799883238695</v>
      </c>
      <c r="X50" s="1"/>
      <c r="Y50" s="1">
        <f t="shared" si="35"/>
        <v>48616.05588090347</v>
      </c>
      <c r="Z50" s="1"/>
      <c r="AA50" s="1">
        <f t="shared" si="22"/>
        <v>49345.296719117017</v>
      </c>
      <c r="AB50" s="1"/>
      <c r="AC50" s="1">
        <f t="shared" si="29"/>
        <v>50184.166763342</v>
      </c>
      <c r="AD50" s="1"/>
      <c r="AE50" s="1">
        <f t="shared" si="23"/>
        <v>51589.323432715581</v>
      </c>
      <c r="AF50" s="1"/>
      <c r="AG50" s="1">
        <f t="shared" si="24"/>
        <v>52621.109901369891</v>
      </c>
      <c r="AH50" s="1"/>
    </row>
    <row r="51" spans="1:34" x14ac:dyDescent="0.35">
      <c r="A51" t="s">
        <v>72</v>
      </c>
      <c r="B51" t="s">
        <v>73</v>
      </c>
      <c r="C51" s="9">
        <v>18759.107985825856</v>
      </c>
      <c r="D51" s="9"/>
      <c r="E51" s="1">
        <f t="shared" si="31"/>
        <v>25512.386860723167</v>
      </c>
      <c r="F51" s="1"/>
      <c r="G51" s="1">
        <f t="shared" si="32"/>
        <v>30487.302298564187</v>
      </c>
      <c r="H51" s="1"/>
      <c r="I51" s="1">
        <f t="shared" si="16"/>
        <v>35060.397643348813</v>
      </c>
      <c r="J51" s="1"/>
      <c r="K51" s="1">
        <f t="shared" si="33"/>
        <v>39267.645360550676</v>
      </c>
      <c r="L51" s="1"/>
      <c r="M51" s="9">
        <f t="shared" si="17"/>
        <v>40838.351174972704</v>
      </c>
      <c r="N51" s="1"/>
      <c r="O51" s="1">
        <f t="shared" si="34"/>
        <v>42145.178412571833</v>
      </c>
      <c r="P51" s="1"/>
      <c r="Q51" s="1">
        <f t="shared" si="18"/>
        <v>43830.985549074707</v>
      </c>
      <c r="R51" s="1"/>
      <c r="S51" s="1">
        <f t="shared" si="19"/>
        <v>45145.915115546952</v>
      </c>
      <c r="T51" s="1"/>
      <c r="U51" s="1">
        <f t="shared" si="20"/>
        <v>46500.292569013363</v>
      </c>
      <c r="V51" s="1"/>
      <c r="W51" s="1">
        <f t="shared" si="21"/>
        <v>47662.799883238695</v>
      </c>
      <c r="X51" s="1"/>
      <c r="Y51" s="1">
        <f t="shared" si="35"/>
        <v>48616.05588090347</v>
      </c>
      <c r="Z51" s="1"/>
      <c r="AA51" s="1">
        <f t="shared" si="22"/>
        <v>49345.296719117017</v>
      </c>
      <c r="AB51" s="1"/>
      <c r="AC51" s="1">
        <f t="shared" si="29"/>
        <v>50184.166763342</v>
      </c>
      <c r="AD51" s="1"/>
      <c r="AE51" s="1">
        <f t="shared" si="23"/>
        <v>51589.323432715581</v>
      </c>
      <c r="AF51" s="1"/>
      <c r="AG51" s="1">
        <f t="shared" si="24"/>
        <v>52621.109901369891</v>
      </c>
      <c r="AH51" s="1"/>
    </row>
    <row r="52" spans="1:34" x14ac:dyDescent="0.35">
      <c r="A52" t="s">
        <v>74</v>
      </c>
      <c r="B52" t="s">
        <v>75</v>
      </c>
      <c r="C52" s="9">
        <v>18759.107985825856</v>
      </c>
      <c r="D52" s="9"/>
      <c r="E52" s="1">
        <f t="shared" si="31"/>
        <v>25512.386860723167</v>
      </c>
      <c r="F52" s="1"/>
      <c r="G52" s="1">
        <f t="shared" si="32"/>
        <v>30487.302298564187</v>
      </c>
      <c r="H52" s="1"/>
      <c r="I52" s="1">
        <f t="shared" si="16"/>
        <v>35060.397643348813</v>
      </c>
      <c r="J52" s="1"/>
      <c r="K52" s="1">
        <f t="shared" si="33"/>
        <v>39267.645360550676</v>
      </c>
      <c r="L52" s="1"/>
      <c r="M52" s="9">
        <f t="shared" si="17"/>
        <v>40838.351174972704</v>
      </c>
      <c r="N52" s="1"/>
      <c r="O52" s="1">
        <f t="shared" si="34"/>
        <v>42145.178412571833</v>
      </c>
      <c r="P52" s="1"/>
      <c r="Q52" s="1">
        <f t="shared" si="18"/>
        <v>43830.985549074707</v>
      </c>
      <c r="R52" s="1"/>
      <c r="S52" s="1">
        <f t="shared" si="19"/>
        <v>45145.915115546952</v>
      </c>
      <c r="T52" s="1"/>
      <c r="U52" s="1">
        <f t="shared" si="20"/>
        <v>46500.292569013363</v>
      </c>
      <c r="V52" s="1"/>
      <c r="W52" s="1">
        <f t="shared" si="21"/>
        <v>47662.799883238695</v>
      </c>
      <c r="X52" s="1"/>
      <c r="Y52" s="1">
        <f t="shared" si="35"/>
        <v>48616.05588090347</v>
      </c>
      <c r="Z52" s="1"/>
      <c r="AA52" s="1">
        <f t="shared" si="22"/>
        <v>49345.296719117017</v>
      </c>
      <c r="AB52" s="1"/>
      <c r="AC52" s="1">
        <f t="shared" si="29"/>
        <v>50184.166763342</v>
      </c>
      <c r="AD52" s="1"/>
      <c r="AE52" s="1">
        <f t="shared" si="23"/>
        <v>51589.323432715581</v>
      </c>
      <c r="AF52" s="1"/>
      <c r="AG52" s="1">
        <f t="shared" si="24"/>
        <v>52621.109901369891</v>
      </c>
      <c r="AH52" s="1"/>
    </row>
    <row r="53" spans="1:34" x14ac:dyDescent="0.35">
      <c r="A53" t="s">
        <v>76</v>
      </c>
      <c r="B53" t="s">
        <v>77</v>
      </c>
      <c r="C53" s="9">
        <v>24276.299104356021</v>
      </c>
      <c r="D53" s="9"/>
      <c r="E53" s="1">
        <f t="shared" si="31"/>
        <v>33015.766781924191</v>
      </c>
      <c r="F53" s="1"/>
      <c r="G53" s="1">
        <f t="shared" si="32"/>
        <v>39453.841304399408</v>
      </c>
      <c r="H53" s="1"/>
      <c r="I53" s="1">
        <f t="shared" si="16"/>
        <v>45371.917500059317</v>
      </c>
      <c r="J53" s="1"/>
      <c r="K53" s="1">
        <f t="shared" si="33"/>
        <v>50816.547600066442</v>
      </c>
      <c r="L53" s="1"/>
      <c r="M53" s="9">
        <f t="shared" si="17"/>
        <v>52849.209504069098</v>
      </c>
      <c r="N53" s="1"/>
      <c r="O53" s="1">
        <f t="shared" si="34"/>
        <v>54540.384208199313</v>
      </c>
      <c r="P53" s="1"/>
      <c r="Q53" s="1">
        <f t="shared" si="18"/>
        <v>56721.999576527291</v>
      </c>
      <c r="R53" s="1"/>
      <c r="S53" s="1">
        <f t="shared" si="19"/>
        <v>58423.659563823108</v>
      </c>
      <c r="T53" s="1"/>
      <c r="U53" s="1">
        <f t="shared" si="20"/>
        <v>60176.369350737805</v>
      </c>
      <c r="V53" s="1"/>
      <c r="W53" s="1">
        <f t="shared" si="21"/>
        <v>61680.778584506246</v>
      </c>
      <c r="X53" s="1"/>
      <c r="Y53" s="1">
        <f t="shared" si="35"/>
        <v>62914.394156196373</v>
      </c>
      <c r="Z53" s="1"/>
      <c r="AA53" s="1">
        <f t="shared" si="22"/>
        <v>63858.11006853931</v>
      </c>
      <c r="AB53" s="1"/>
      <c r="AC53" s="1">
        <f t="shared" si="29"/>
        <v>64943.697939704471</v>
      </c>
      <c r="AD53" s="1"/>
      <c r="AE53" s="1">
        <f t="shared" si="23"/>
        <v>66762.121482016199</v>
      </c>
      <c r="AF53" s="1"/>
      <c r="AG53" s="1">
        <f t="shared" si="24"/>
        <v>68097.363911656517</v>
      </c>
      <c r="AH53" s="1"/>
    </row>
    <row r="54" spans="1:34" x14ac:dyDescent="0.35">
      <c r="A54" t="s">
        <v>78</v>
      </c>
      <c r="B54" t="s">
        <v>79</v>
      </c>
      <c r="C54" s="9">
        <v>24276.299104356021</v>
      </c>
      <c r="D54" s="9"/>
      <c r="E54" s="1">
        <f t="shared" si="31"/>
        <v>33015.766781924191</v>
      </c>
      <c r="F54" s="1"/>
      <c r="G54" s="1">
        <f t="shared" si="32"/>
        <v>39453.841304399408</v>
      </c>
      <c r="H54" s="1"/>
      <c r="I54" s="1">
        <f t="shared" si="16"/>
        <v>45371.917500059317</v>
      </c>
      <c r="J54" s="1"/>
      <c r="K54" s="1">
        <f t="shared" si="33"/>
        <v>50816.547600066442</v>
      </c>
      <c r="L54" s="1"/>
      <c r="M54" s="9">
        <f t="shared" si="17"/>
        <v>52849.209504069098</v>
      </c>
      <c r="N54" s="1"/>
      <c r="O54" s="1">
        <f t="shared" si="34"/>
        <v>54540.384208199313</v>
      </c>
      <c r="P54" s="1"/>
      <c r="Q54" s="1">
        <f t="shared" si="18"/>
        <v>56721.999576527291</v>
      </c>
      <c r="R54" s="1"/>
      <c r="S54" s="1">
        <f t="shared" si="19"/>
        <v>58423.659563823108</v>
      </c>
      <c r="T54" s="1"/>
      <c r="U54" s="1">
        <f t="shared" si="20"/>
        <v>60176.369350737805</v>
      </c>
      <c r="V54" s="1"/>
      <c r="W54" s="1">
        <f t="shared" si="21"/>
        <v>61680.778584506246</v>
      </c>
      <c r="X54" s="1"/>
      <c r="Y54" s="1">
        <f t="shared" si="35"/>
        <v>62914.394156196373</v>
      </c>
      <c r="Z54" s="1"/>
      <c r="AA54" s="1">
        <f t="shared" si="22"/>
        <v>63858.11006853931</v>
      </c>
      <c r="AB54" s="1"/>
      <c r="AC54" s="1">
        <f t="shared" si="29"/>
        <v>64943.697939704471</v>
      </c>
      <c r="AD54" s="1"/>
      <c r="AE54" s="1">
        <f t="shared" si="23"/>
        <v>66762.121482016199</v>
      </c>
      <c r="AF54" s="1"/>
      <c r="AG54" s="1">
        <f t="shared" si="24"/>
        <v>68097.363911656517</v>
      </c>
      <c r="AH54" s="1"/>
    </row>
    <row r="55" spans="1:34" x14ac:dyDescent="0.35">
      <c r="A55" t="s">
        <v>259</v>
      </c>
      <c r="B55" t="s">
        <v>260</v>
      </c>
      <c r="C55" s="9">
        <v>24276.299104356021</v>
      </c>
      <c r="D55" s="9"/>
      <c r="E55" s="1">
        <f t="shared" si="31"/>
        <v>33015.766781924191</v>
      </c>
      <c r="F55" s="1"/>
      <c r="G55" s="1">
        <f t="shared" si="32"/>
        <v>39453.841304399408</v>
      </c>
      <c r="H55" s="1"/>
      <c r="I55" s="1">
        <f t="shared" si="16"/>
        <v>45371.917500059317</v>
      </c>
      <c r="J55" s="1"/>
      <c r="K55" s="1">
        <f t="shared" si="33"/>
        <v>50816.547600066442</v>
      </c>
      <c r="L55" s="1"/>
      <c r="M55" s="9">
        <f t="shared" si="17"/>
        <v>52849.209504069098</v>
      </c>
      <c r="N55" s="1"/>
      <c r="O55" s="1">
        <f t="shared" si="34"/>
        <v>54540.384208199313</v>
      </c>
      <c r="P55" s="1"/>
      <c r="Q55" s="1">
        <f t="shared" si="18"/>
        <v>56721.999576527291</v>
      </c>
      <c r="R55" s="1"/>
      <c r="S55" s="1">
        <f t="shared" si="19"/>
        <v>58423.659563823108</v>
      </c>
      <c r="T55" s="1"/>
      <c r="U55" s="1">
        <f t="shared" si="20"/>
        <v>60176.369350737805</v>
      </c>
      <c r="V55" s="1"/>
      <c r="W55" s="1">
        <f t="shared" si="21"/>
        <v>61680.778584506246</v>
      </c>
      <c r="X55" s="1"/>
      <c r="Y55" s="1">
        <f t="shared" si="35"/>
        <v>62914.394156196373</v>
      </c>
      <c r="Z55" s="1"/>
      <c r="AA55" s="1">
        <f t="shared" si="22"/>
        <v>63858.11006853931</v>
      </c>
      <c r="AB55" s="1"/>
      <c r="AC55" s="1">
        <f t="shared" si="29"/>
        <v>64943.697939704471</v>
      </c>
      <c r="AD55" s="1"/>
      <c r="AE55" s="1">
        <f t="shared" si="23"/>
        <v>66762.121482016199</v>
      </c>
      <c r="AF55" s="1"/>
      <c r="AG55" s="1">
        <f t="shared" si="24"/>
        <v>68097.363911656517</v>
      </c>
      <c r="AH55" s="1"/>
    </row>
    <row r="56" spans="1:34" x14ac:dyDescent="0.35">
      <c r="A56" t="s">
        <v>261</v>
      </c>
      <c r="B56" t="s">
        <v>262</v>
      </c>
      <c r="C56" s="9">
        <v>24276.299104356021</v>
      </c>
      <c r="D56" s="9"/>
      <c r="E56" s="1">
        <f t="shared" si="31"/>
        <v>33015.766781924191</v>
      </c>
      <c r="F56" s="1"/>
      <c r="G56" s="1">
        <f t="shared" si="32"/>
        <v>39453.841304399408</v>
      </c>
      <c r="H56" s="1"/>
      <c r="I56" s="1">
        <f t="shared" si="16"/>
        <v>45371.917500059317</v>
      </c>
      <c r="J56" s="1"/>
      <c r="K56" s="1">
        <f t="shared" si="33"/>
        <v>50816.547600066442</v>
      </c>
      <c r="L56" s="1"/>
      <c r="M56" s="9">
        <f t="shared" si="17"/>
        <v>52849.209504069098</v>
      </c>
      <c r="N56" s="1"/>
      <c r="O56" s="1">
        <f t="shared" si="34"/>
        <v>54540.384208199313</v>
      </c>
      <c r="P56" s="1"/>
      <c r="Q56" s="1">
        <f t="shared" si="18"/>
        <v>56721.999576527291</v>
      </c>
      <c r="R56" s="1"/>
      <c r="S56" s="1">
        <f t="shared" si="19"/>
        <v>58423.659563823108</v>
      </c>
      <c r="T56" s="1"/>
      <c r="U56" s="1">
        <f t="shared" si="20"/>
        <v>60176.369350737805</v>
      </c>
      <c r="V56" s="1"/>
      <c r="W56" s="1">
        <f t="shared" si="21"/>
        <v>61680.778584506246</v>
      </c>
      <c r="X56" s="1"/>
      <c r="Y56" s="1">
        <f t="shared" si="35"/>
        <v>62914.394156196373</v>
      </c>
      <c r="Z56" s="1"/>
      <c r="AA56" s="1">
        <f t="shared" si="22"/>
        <v>63858.11006853931</v>
      </c>
      <c r="AB56" s="1"/>
      <c r="AC56" s="1">
        <f t="shared" si="29"/>
        <v>64943.697939704471</v>
      </c>
      <c r="AD56" s="1"/>
      <c r="AE56" s="1">
        <f t="shared" si="23"/>
        <v>66762.121482016199</v>
      </c>
      <c r="AF56" s="1"/>
      <c r="AG56" s="1">
        <f t="shared" si="24"/>
        <v>68097.363911656517</v>
      </c>
      <c r="AH56" s="1"/>
    </row>
    <row r="57" spans="1:34" x14ac:dyDescent="0.35">
      <c r="A57" t="s">
        <v>263</v>
      </c>
      <c r="B57" t="s">
        <v>264</v>
      </c>
      <c r="C57" s="9">
        <v>24276.299104356021</v>
      </c>
      <c r="D57" s="9"/>
      <c r="E57" s="1">
        <f t="shared" si="31"/>
        <v>33015.766781924191</v>
      </c>
      <c r="F57" s="1"/>
      <c r="G57" s="1">
        <f t="shared" si="32"/>
        <v>39453.841304399408</v>
      </c>
      <c r="H57" s="1"/>
      <c r="I57" s="1">
        <f t="shared" si="16"/>
        <v>45371.917500059317</v>
      </c>
      <c r="J57" s="1"/>
      <c r="K57" s="1">
        <f t="shared" si="33"/>
        <v>50816.547600066442</v>
      </c>
      <c r="L57" s="1"/>
      <c r="M57" s="9">
        <f t="shared" si="17"/>
        <v>52849.209504069098</v>
      </c>
      <c r="N57" s="1"/>
      <c r="O57" s="1">
        <f t="shared" si="34"/>
        <v>54540.384208199313</v>
      </c>
      <c r="P57" s="1"/>
      <c r="Q57" s="1">
        <f t="shared" si="18"/>
        <v>56721.999576527291</v>
      </c>
      <c r="R57" s="1"/>
      <c r="S57" s="1">
        <f t="shared" si="19"/>
        <v>58423.659563823108</v>
      </c>
      <c r="T57" s="1"/>
      <c r="U57" s="1">
        <f t="shared" si="20"/>
        <v>60176.369350737805</v>
      </c>
      <c r="V57" s="1"/>
      <c r="W57" s="1">
        <f t="shared" si="21"/>
        <v>61680.778584506246</v>
      </c>
      <c r="X57" s="1"/>
      <c r="Y57" s="1">
        <f t="shared" si="35"/>
        <v>62914.394156196373</v>
      </c>
      <c r="Z57" s="1"/>
      <c r="AA57" s="1">
        <f t="shared" si="22"/>
        <v>63858.11006853931</v>
      </c>
      <c r="AB57" s="1"/>
      <c r="AC57" s="1">
        <f t="shared" si="29"/>
        <v>64943.697939704471</v>
      </c>
      <c r="AD57" s="1"/>
      <c r="AE57" s="1">
        <f t="shared" si="23"/>
        <v>66762.121482016199</v>
      </c>
      <c r="AF57" s="1"/>
      <c r="AG57" s="1">
        <f t="shared" si="24"/>
        <v>68097.363911656517</v>
      </c>
      <c r="AH57" s="1"/>
    </row>
    <row r="58" spans="1:34" x14ac:dyDescent="0.35">
      <c r="A58" t="s">
        <v>265</v>
      </c>
      <c r="B58" t="s">
        <v>266</v>
      </c>
      <c r="C58" s="9">
        <v>24276.299104356021</v>
      </c>
      <c r="D58" s="9"/>
      <c r="E58" s="1">
        <f t="shared" si="31"/>
        <v>33015.766781924191</v>
      </c>
      <c r="F58" s="1"/>
      <c r="G58" s="1">
        <f t="shared" si="32"/>
        <v>39453.841304399408</v>
      </c>
      <c r="H58" s="1"/>
      <c r="I58" s="1">
        <f t="shared" si="16"/>
        <v>45371.917500059317</v>
      </c>
      <c r="J58" s="1"/>
      <c r="K58" s="1">
        <f t="shared" si="33"/>
        <v>50816.547600066442</v>
      </c>
      <c r="L58" s="1"/>
      <c r="M58" s="9">
        <f t="shared" si="17"/>
        <v>52849.209504069098</v>
      </c>
      <c r="N58" s="1"/>
      <c r="O58" s="1">
        <f t="shared" si="34"/>
        <v>54540.384208199313</v>
      </c>
      <c r="P58" s="1"/>
      <c r="Q58" s="1">
        <f t="shared" si="18"/>
        <v>56721.999576527291</v>
      </c>
      <c r="R58" s="1"/>
      <c r="S58" s="1">
        <f t="shared" si="19"/>
        <v>58423.659563823108</v>
      </c>
      <c r="T58" s="1"/>
      <c r="U58" s="1">
        <f t="shared" si="20"/>
        <v>60176.369350737805</v>
      </c>
      <c r="V58" s="1"/>
      <c r="W58" s="1">
        <f t="shared" si="21"/>
        <v>61680.778584506246</v>
      </c>
      <c r="X58" s="1"/>
      <c r="Y58" s="1">
        <f t="shared" si="35"/>
        <v>62914.394156196373</v>
      </c>
      <c r="Z58" s="1"/>
      <c r="AA58" s="1">
        <f t="shared" si="22"/>
        <v>63858.11006853931</v>
      </c>
      <c r="AB58" s="1"/>
      <c r="AC58" s="1">
        <f t="shared" si="29"/>
        <v>64943.697939704471</v>
      </c>
      <c r="AD58" s="1"/>
      <c r="AE58" s="1">
        <f t="shared" si="23"/>
        <v>66762.121482016199</v>
      </c>
      <c r="AF58" s="1"/>
      <c r="AG58" s="1">
        <f t="shared" si="24"/>
        <v>68097.363911656517</v>
      </c>
      <c r="AH58" s="1"/>
    </row>
    <row r="59" spans="1:34" x14ac:dyDescent="0.35">
      <c r="A59" t="s">
        <v>156</v>
      </c>
      <c r="B59" t="s">
        <v>157</v>
      </c>
      <c r="C59" s="9">
        <v>24276.299104356021</v>
      </c>
      <c r="D59" s="9"/>
      <c r="E59" s="1">
        <f t="shared" si="31"/>
        <v>33015.766781924191</v>
      </c>
      <c r="F59" s="1"/>
      <c r="G59" s="1">
        <f t="shared" si="32"/>
        <v>39453.841304399408</v>
      </c>
      <c r="H59" s="1"/>
      <c r="I59" s="1">
        <f t="shared" si="16"/>
        <v>45371.917500059317</v>
      </c>
      <c r="J59" s="1"/>
      <c r="K59" s="1">
        <f t="shared" si="33"/>
        <v>50816.547600066442</v>
      </c>
      <c r="L59" s="1"/>
      <c r="M59" s="9">
        <f t="shared" si="17"/>
        <v>52849.209504069098</v>
      </c>
      <c r="N59" s="1"/>
      <c r="O59" s="1">
        <f t="shared" si="34"/>
        <v>54540.384208199313</v>
      </c>
      <c r="P59" s="1"/>
      <c r="Q59" s="1">
        <f t="shared" si="18"/>
        <v>56721.999576527291</v>
      </c>
      <c r="R59" s="1"/>
      <c r="S59" s="1">
        <f t="shared" si="19"/>
        <v>58423.659563823108</v>
      </c>
      <c r="T59" s="1"/>
      <c r="U59" s="1">
        <f t="shared" si="20"/>
        <v>60176.369350737805</v>
      </c>
      <c r="V59" s="1"/>
      <c r="W59" s="1">
        <f t="shared" si="21"/>
        <v>61680.778584506246</v>
      </c>
      <c r="X59" s="1"/>
      <c r="Y59" s="1">
        <f t="shared" si="35"/>
        <v>62914.394156196373</v>
      </c>
      <c r="Z59" s="1"/>
      <c r="AA59" s="1">
        <f t="shared" si="22"/>
        <v>63858.11006853931</v>
      </c>
      <c r="AB59" s="1"/>
      <c r="AC59" s="1">
        <f t="shared" si="29"/>
        <v>64943.697939704471</v>
      </c>
      <c r="AD59" s="1"/>
      <c r="AE59" s="1">
        <f t="shared" si="23"/>
        <v>66762.121482016199</v>
      </c>
      <c r="AF59" s="1"/>
      <c r="AG59" s="1">
        <f t="shared" si="24"/>
        <v>68097.363911656517</v>
      </c>
      <c r="AH59" s="1"/>
    </row>
    <row r="60" spans="1:34" x14ac:dyDescent="0.35">
      <c r="A60" t="s">
        <v>267</v>
      </c>
      <c r="B60" t="s">
        <v>268</v>
      </c>
      <c r="C60" s="9">
        <v>4607.9661034143746</v>
      </c>
      <c r="D60" s="9"/>
      <c r="E60" s="1">
        <f t="shared" si="31"/>
        <v>6266.8339006435499</v>
      </c>
      <c r="F60" s="1"/>
      <c r="G60" s="1">
        <f t="shared" si="32"/>
        <v>7488.8665112690423</v>
      </c>
      <c r="H60" s="1"/>
      <c r="I60" s="1">
        <f t="shared" si="16"/>
        <v>8612.1964879593979</v>
      </c>
      <c r="J60" s="1"/>
      <c r="K60" s="1">
        <f t="shared" si="33"/>
        <v>9645.660066514527</v>
      </c>
      <c r="L60" s="1"/>
      <c r="M60" s="9">
        <f t="shared" si="17"/>
        <v>10031.486469175108</v>
      </c>
      <c r="N60" s="1"/>
      <c r="O60" s="1">
        <f t="shared" si="34"/>
        <v>10352.494036188711</v>
      </c>
      <c r="P60" s="1"/>
      <c r="Q60" s="1">
        <f t="shared" si="18"/>
        <v>10766.59379763626</v>
      </c>
      <c r="R60" s="1"/>
      <c r="S60" s="1">
        <f t="shared" si="19"/>
        <v>11089.591611565349</v>
      </c>
      <c r="T60" s="1"/>
      <c r="U60" s="1">
        <f t="shared" si="20"/>
        <v>11422.279359912311</v>
      </c>
      <c r="V60" s="1"/>
      <c r="W60" s="1">
        <f t="shared" si="21"/>
        <v>11707.836343910118</v>
      </c>
      <c r="X60" s="1"/>
      <c r="Y60" s="1">
        <f t="shared" si="35"/>
        <v>11941.99307078832</v>
      </c>
      <c r="Z60" s="1"/>
      <c r="AA60" s="1">
        <f t="shared" si="22"/>
        <v>12121.122966850144</v>
      </c>
      <c r="AB60" s="1"/>
      <c r="AC60" s="1">
        <f t="shared" si="29"/>
        <v>12327.182057286594</v>
      </c>
      <c r="AD60" s="1"/>
      <c r="AE60" s="1">
        <f t="shared" si="23"/>
        <v>12672.343154890619</v>
      </c>
      <c r="AF60" s="1"/>
      <c r="AG60" s="1">
        <f t="shared" si="24"/>
        <v>12925.790017988431</v>
      </c>
      <c r="AH60" s="1"/>
    </row>
    <row r="61" spans="1:34" x14ac:dyDescent="0.35">
      <c r="A61" t="s">
        <v>269</v>
      </c>
      <c r="B61" t="s">
        <v>270</v>
      </c>
      <c r="C61" s="9">
        <v>30895.453694704742</v>
      </c>
      <c r="D61" s="9"/>
      <c r="E61" s="1">
        <f t="shared" si="31"/>
        <v>42017.817024798453</v>
      </c>
      <c r="F61" s="1"/>
      <c r="G61" s="1">
        <f t="shared" si="32"/>
        <v>50211.291344634155</v>
      </c>
      <c r="H61" s="1"/>
      <c r="I61" s="1">
        <f t="shared" si="16"/>
        <v>57742.985046329275</v>
      </c>
      <c r="J61" s="1"/>
      <c r="K61" s="1">
        <f t="shared" si="33"/>
        <v>64672.143251888796</v>
      </c>
      <c r="L61" s="1"/>
      <c r="M61" s="9">
        <f t="shared" si="17"/>
        <v>67259.028981964351</v>
      </c>
      <c r="N61" s="1"/>
      <c r="O61" s="1">
        <f t="shared" si="34"/>
        <v>69411.317909387217</v>
      </c>
      <c r="P61" s="1"/>
      <c r="Q61" s="1">
        <f t="shared" si="18"/>
        <v>72187.770625762714</v>
      </c>
      <c r="R61" s="1"/>
      <c r="S61" s="1">
        <f t="shared" si="19"/>
        <v>74353.403744535593</v>
      </c>
      <c r="T61" s="1"/>
      <c r="U61" s="1">
        <f t="shared" si="20"/>
        <v>76584.005856871663</v>
      </c>
      <c r="V61" s="1"/>
      <c r="W61" s="1">
        <f t="shared" si="21"/>
        <v>78498.606003293447</v>
      </c>
      <c r="X61" s="1"/>
      <c r="Y61" s="1">
        <f t="shared" si="35"/>
        <v>80068.578123359315</v>
      </c>
      <c r="Z61" s="1"/>
      <c r="AA61" s="1">
        <f t="shared" si="22"/>
        <v>81269.606795209693</v>
      </c>
      <c r="AB61" s="1"/>
      <c r="AC61" s="1">
        <f t="shared" si="29"/>
        <v>82651.190110728247</v>
      </c>
      <c r="AD61" s="1"/>
      <c r="AE61" s="1">
        <f t="shared" si="23"/>
        <v>84965.423433828633</v>
      </c>
      <c r="AF61" s="1"/>
      <c r="AG61" s="1">
        <f t="shared" si="24"/>
        <v>86664.731902505213</v>
      </c>
      <c r="AH61" s="1"/>
    </row>
    <row r="62" spans="1:34" x14ac:dyDescent="0.35">
      <c r="A62" t="s">
        <v>166</v>
      </c>
      <c r="B62" t="s">
        <v>313</v>
      </c>
      <c r="C62" s="9">
        <v>79444.901777070016</v>
      </c>
      <c r="D62" s="9"/>
      <c r="E62" s="1">
        <f t="shared" si="31"/>
        <v>108045.06641681523</v>
      </c>
      <c r="F62" s="1"/>
      <c r="G62" s="1">
        <f t="shared" si="32"/>
        <v>129113.85436809421</v>
      </c>
      <c r="H62" s="1"/>
      <c r="I62" s="1">
        <f t="shared" si="16"/>
        <v>148480.93252330832</v>
      </c>
      <c r="J62" s="1"/>
      <c r="K62" s="1">
        <f t="shared" si="33"/>
        <v>166298.64442610534</v>
      </c>
      <c r="L62" s="1"/>
      <c r="M62" s="9">
        <f t="shared" si="17"/>
        <v>172950.59020314956</v>
      </c>
      <c r="N62" s="1"/>
      <c r="O62" s="1">
        <f t="shared" si="34"/>
        <v>178485.00908965035</v>
      </c>
      <c r="P62" s="1"/>
      <c r="Q62" s="1">
        <f t="shared" si="18"/>
        <v>185624.40945323638</v>
      </c>
      <c r="R62" s="1"/>
      <c r="S62" s="1">
        <f t="shared" si="19"/>
        <v>191193.14173683347</v>
      </c>
      <c r="T62" s="1"/>
      <c r="U62" s="1">
        <f t="shared" si="20"/>
        <v>196928.93598893847</v>
      </c>
      <c r="V62" s="1"/>
      <c r="W62" s="1">
        <f t="shared" si="21"/>
        <v>201852.15938866191</v>
      </c>
      <c r="X62" s="1"/>
      <c r="Y62" s="1">
        <f t="shared" si="35"/>
        <v>205889.20257643514</v>
      </c>
      <c r="Z62" s="1"/>
      <c r="AA62" s="1">
        <f t="shared" si="22"/>
        <v>208977.54061508164</v>
      </c>
      <c r="AB62" s="1"/>
      <c r="AC62" s="1">
        <f t="shared" si="29"/>
        <v>212530.158805538</v>
      </c>
      <c r="AD62" s="1"/>
      <c r="AE62" s="1">
        <f t="shared" si="23"/>
        <v>218481.00325209307</v>
      </c>
      <c r="AF62" s="1"/>
      <c r="AG62" s="1">
        <f t="shared" si="24"/>
        <v>222850.62331713494</v>
      </c>
      <c r="AH62" s="1"/>
    </row>
    <row r="63" spans="1:34" x14ac:dyDescent="0.35">
      <c r="A63" t="s">
        <v>120</v>
      </c>
      <c r="B63" t="s">
        <v>121</v>
      </c>
      <c r="C63" s="9">
        <v>39936.703476293209</v>
      </c>
      <c r="D63" s="9"/>
      <c r="E63" s="1">
        <f t="shared" si="31"/>
        <v>54313.916727758769</v>
      </c>
      <c r="F63" s="1"/>
      <c r="G63" s="1">
        <f t="shared" si="32"/>
        <v>64905.130489671734</v>
      </c>
      <c r="H63" s="1"/>
      <c r="I63" s="1">
        <f t="shared" si="16"/>
        <v>74640.900063122492</v>
      </c>
      <c r="J63" s="1"/>
      <c r="K63" s="1">
        <f t="shared" si="33"/>
        <v>83597.808070697196</v>
      </c>
      <c r="L63" s="1"/>
      <c r="M63" s="9">
        <f t="shared" si="17"/>
        <v>86941.720393525087</v>
      </c>
      <c r="N63" s="1"/>
      <c r="O63" s="1">
        <f t="shared" si="34"/>
        <v>89723.855446117886</v>
      </c>
      <c r="P63" s="1"/>
      <c r="Q63" s="1">
        <f t="shared" si="18"/>
        <v>93312.809663962602</v>
      </c>
      <c r="R63" s="1"/>
      <c r="S63" s="1">
        <f t="shared" si="19"/>
        <v>96112.193953881477</v>
      </c>
      <c r="T63" s="1"/>
      <c r="U63" s="1">
        <f t="shared" si="20"/>
        <v>98995.559772497931</v>
      </c>
      <c r="V63" s="1"/>
      <c r="W63" s="1">
        <f t="shared" si="21"/>
        <v>101470.44876681037</v>
      </c>
      <c r="X63" s="1"/>
      <c r="Y63" s="1">
        <f t="shared" si="35"/>
        <v>103499.85774214657</v>
      </c>
      <c r="Z63" s="1"/>
      <c r="AA63" s="1">
        <f t="shared" si="22"/>
        <v>105052.35560827877</v>
      </c>
      <c r="AB63" s="1"/>
      <c r="AC63" s="1">
        <f t="shared" si="29"/>
        <v>106838.24565361949</v>
      </c>
      <c r="AD63" s="1"/>
      <c r="AE63" s="1">
        <f t="shared" si="23"/>
        <v>109829.71653192084</v>
      </c>
      <c r="AF63" s="1"/>
      <c r="AG63" s="1">
        <f t="shared" si="24"/>
        <v>112026.31086255926</v>
      </c>
      <c r="AH63" s="1"/>
    </row>
    <row r="64" spans="1:34" x14ac:dyDescent="0.35">
      <c r="A64" t="s">
        <v>158</v>
      </c>
      <c r="B64" t="s">
        <v>159</v>
      </c>
      <c r="C64" s="9">
        <v>106497.83487368238</v>
      </c>
      <c r="D64" s="9"/>
      <c r="E64" s="1">
        <f t="shared" si="31"/>
        <v>144837.05542820806</v>
      </c>
      <c r="F64" s="1"/>
      <c r="G64" s="1">
        <f t="shared" si="32"/>
        <v>173080.28123670863</v>
      </c>
      <c r="H64" s="1"/>
      <c r="I64" s="1">
        <f t="shared" si="16"/>
        <v>199042.32342221492</v>
      </c>
      <c r="J64" s="1"/>
      <c r="K64" s="1">
        <f t="shared" si="33"/>
        <v>222927.40223288073</v>
      </c>
      <c r="L64" s="1"/>
      <c r="M64" s="9">
        <f t="shared" si="17"/>
        <v>231844.49832219598</v>
      </c>
      <c r="N64" s="1"/>
      <c r="O64" s="1">
        <f t="shared" si="34"/>
        <v>239263.52226850626</v>
      </c>
      <c r="P64" s="1"/>
      <c r="Q64" s="1">
        <f t="shared" si="18"/>
        <v>248834.06315924652</v>
      </c>
      <c r="R64" s="1"/>
      <c r="S64" s="1">
        <f t="shared" si="19"/>
        <v>256299.08505402392</v>
      </c>
      <c r="T64" s="1"/>
      <c r="U64" s="1">
        <f t="shared" si="20"/>
        <v>263988.05760564463</v>
      </c>
      <c r="V64" s="1"/>
      <c r="W64" s="1">
        <f t="shared" si="21"/>
        <v>270587.7590457857</v>
      </c>
      <c r="X64" s="1"/>
      <c r="Y64" s="1">
        <f t="shared" si="35"/>
        <v>275999.5142267014</v>
      </c>
      <c r="Z64" s="1"/>
      <c r="AA64" s="1">
        <f t="shared" si="22"/>
        <v>280139.50694010191</v>
      </c>
      <c r="AB64" s="1"/>
      <c r="AC64" s="1">
        <f t="shared" si="29"/>
        <v>284901.87855808361</v>
      </c>
      <c r="AD64" s="1"/>
      <c r="AE64" s="1">
        <f t="shared" si="23"/>
        <v>292879.13115770998</v>
      </c>
      <c r="AF64" s="1"/>
      <c r="AG64" s="1">
        <f t="shared" si="24"/>
        <v>298736.7137808642</v>
      </c>
      <c r="AH64" s="1"/>
    </row>
    <row r="65" spans="1:34" x14ac:dyDescent="0.35">
      <c r="A65" t="s">
        <v>160</v>
      </c>
      <c r="B65" t="s">
        <v>161</v>
      </c>
      <c r="C65" s="9">
        <v>133122.63236267379</v>
      </c>
      <c r="D65" s="9"/>
      <c r="E65" s="1">
        <f t="shared" si="31"/>
        <v>181046.78001323636</v>
      </c>
      <c r="F65" s="1"/>
      <c r="G65" s="1">
        <f t="shared" si="32"/>
        <v>216350.90211581747</v>
      </c>
      <c r="H65" s="1"/>
      <c r="I65" s="1">
        <f t="shared" si="16"/>
        <v>248803.53743319007</v>
      </c>
      <c r="J65" s="1"/>
      <c r="K65" s="1">
        <f t="shared" si="33"/>
        <v>278659.96192517289</v>
      </c>
      <c r="L65" s="1"/>
      <c r="M65" s="9">
        <f t="shared" si="17"/>
        <v>289806.36040217982</v>
      </c>
      <c r="N65" s="1"/>
      <c r="O65" s="1">
        <f t="shared" si="34"/>
        <v>299080.16393504961</v>
      </c>
      <c r="P65" s="1"/>
      <c r="Q65" s="1">
        <f t="shared" si="18"/>
        <v>311043.37049245159</v>
      </c>
      <c r="R65" s="1"/>
      <c r="S65" s="1">
        <f t="shared" si="19"/>
        <v>320374.67160722514</v>
      </c>
      <c r="T65" s="1"/>
      <c r="U65" s="1">
        <f t="shared" si="20"/>
        <v>329985.91175544192</v>
      </c>
      <c r="V65" s="1"/>
      <c r="W65" s="1">
        <f t="shared" si="21"/>
        <v>338235.55954932794</v>
      </c>
      <c r="X65" s="1"/>
      <c r="Y65" s="1">
        <f t="shared" si="35"/>
        <v>345000.2707403145</v>
      </c>
      <c r="Z65" s="1"/>
      <c r="AA65" s="1">
        <f t="shared" si="22"/>
        <v>350175.27480141917</v>
      </c>
      <c r="AB65" s="1"/>
      <c r="AC65" s="1">
        <f t="shared" si="29"/>
        <v>356128.25447304326</v>
      </c>
      <c r="AD65" s="1"/>
      <c r="AE65" s="1">
        <f t="shared" si="23"/>
        <v>366099.84559828846</v>
      </c>
      <c r="AF65" s="1"/>
      <c r="AG65" s="1">
        <f t="shared" si="24"/>
        <v>373421.84251025424</v>
      </c>
      <c r="AH65" s="1"/>
    </row>
    <row r="66" spans="1:34" x14ac:dyDescent="0.35">
      <c r="A66" t="s">
        <v>98</v>
      </c>
      <c r="B66" t="s">
        <v>99</v>
      </c>
      <c r="C66" s="9">
        <v>152824.6136405709</v>
      </c>
      <c r="D66" s="9"/>
      <c r="E66" s="1">
        <f t="shared" si="31"/>
        <v>207841.47455117645</v>
      </c>
      <c r="F66" s="1"/>
      <c r="G66" s="1">
        <f t="shared" si="32"/>
        <v>248370.56208865586</v>
      </c>
      <c r="H66" s="1"/>
      <c r="I66" s="1">
        <f t="shared" si="16"/>
        <v>285626.14640195423</v>
      </c>
      <c r="J66" s="1"/>
      <c r="K66" s="1">
        <f t="shared" si="33"/>
        <v>319901.28397018876</v>
      </c>
      <c r="L66" s="1"/>
      <c r="M66" s="9">
        <f t="shared" si="17"/>
        <v>332697.3353289963</v>
      </c>
      <c r="N66" s="1"/>
      <c r="O66" s="1">
        <f t="shared" si="34"/>
        <v>343343.65005952417</v>
      </c>
      <c r="P66" s="1"/>
      <c r="Q66" s="1">
        <f t="shared" si="18"/>
        <v>357077.39606190514</v>
      </c>
      <c r="R66" s="1"/>
      <c r="S66" s="1">
        <f t="shared" si="19"/>
        <v>367789.71794376231</v>
      </c>
      <c r="T66" s="1"/>
      <c r="U66" s="1">
        <f t="shared" si="20"/>
        <v>378823.40948207519</v>
      </c>
      <c r="V66" s="1"/>
      <c r="W66" s="1">
        <f t="shared" si="21"/>
        <v>388293.99471912702</v>
      </c>
      <c r="X66" s="1"/>
      <c r="Y66" s="1">
        <f t="shared" si="35"/>
        <v>396059.87461350957</v>
      </c>
      <c r="Z66" s="1"/>
      <c r="AA66" s="1">
        <f t="shared" si="22"/>
        <v>402000.77273271215</v>
      </c>
      <c r="AB66" s="1"/>
      <c r="AC66" s="1">
        <f t="shared" si="29"/>
        <v>408834.78586916823</v>
      </c>
      <c r="AD66" s="1"/>
      <c r="AE66" s="1">
        <f t="shared" si="23"/>
        <v>420282.15987350495</v>
      </c>
      <c r="AF66" s="1"/>
      <c r="AG66" s="1">
        <f t="shared" si="24"/>
        <v>428687.80307097506</v>
      </c>
      <c r="AH66" s="1"/>
    </row>
    <row r="67" spans="1:34" x14ac:dyDescent="0.35">
      <c r="A67" t="s">
        <v>271</v>
      </c>
      <c r="B67" t="s">
        <v>272</v>
      </c>
      <c r="C67" s="9">
        <v>83366.333920072473</v>
      </c>
      <c r="D67" s="9"/>
      <c r="E67" s="1">
        <f t="shared" si="31"/>
        <v>113378.21413129858</v>
      </c>
      <c r="F67" s="1"/>
      <c r="G67" s="1">
        <f t="shared" si="32"/>
        <v>135486.9658869018</v>
      </c>
      <c r="H67" s="1"/>
      <c r="I67" s="1">
        <f t="shared" si="16"/>
        <v>155810.01076993707</v>
      </c>
      <c r="J67" s="1"/>
      <c r="K67" s="1">
        <f t="shared" si="33"/>
        <v>174507.21206232955</v>
      </c>
      <c r="L67" s="1"/>
      <c r="M67" s="9">
        <f t="shared" si="17"/>
        <v>181487.50054482275</v>
      </c>
      <c r="N67" s="1"/>
      <c r="O67" s="1">
        <f t="shared" si="34"/>
        <v>187295.10056225708</v>
      </c>
      <c r="P67" s="1"/>
      <c r="Q67" s="1">
        <f t="shared" si="18"/>
        <v>194786.90458474736</v>
      </c>
      <c r="R67" s="1"/>
      <c r="S67" s="1">
        <f t="shared" si="19"/>
        <v>200630.51172228978</v>
      </c>
      <c r="T67" s="1"/>
      <c r="U67" s="1">
        <f t="shared" si="20"/>
        <v>206649.42707395848</v>
      </c>
      <c r="V67" s="1"/>
      <c r="W67" s="1">
        <f t="shared" si="21"/>
        <v>211815.66275080742</v>
      </c>
      <c r="X67" s="1"/>
      <c r="Y67" s="1">
        <f t="shared" si="35"/>
        <v>216051.97600582356</v>
      </c>
      <c r="Z67" s="1"/>
      <c r="AA67" s="1">
        <f t="shared" si="22"/>
        <v>219292.75564591089</v>
      </c>
      <c r="AB67" s="1"/>
      <c r="AC67" s="1">
        <f t="shared" si="29"/>
        <v>223020.73249189137</v>
      </c>
      <c r="AD67" s="1"/>
      <c r="AE67" s="1">
        <f t="shared" si="23"/>
        <v>229265.31300166433</v>
      </c>
      <c r="AF67" s="1"/>
      <c r="AG67" s="1">
        <f t="shared" si="24"/>
        <v>233850.6192616976</v>
      </c>
      <c r="AH67" s="1"/>
    </row>
    <row r="68" spans="1:34" x14ac:dyDescent="0.35">
      <c r="A68" t="s">
        <v>25</v>
      </c>
      <c r="B68" t="s">
        <v>26</v>
      </c>
      <c r="C68" s="9">
        <v>5324.87502513647</v>
      </c>
      <c r="D68" s="9"/>
      <c r="E68" s="1">
        <f t="shared" si="31"/>
        <v>7241.8300341855993</v>
      </c>
      <c r="F68" s="1"/>
      <c r="G68" s="1">
        <f t="shared" si="32"/>
        <v>8653.986890851791</v>
      </c>
      <c r="H68" s="1"/>
      <c r="I68" s="1">
        <f t="shared" si="16"/>
        <v>9952.084924479559</v>
      </c>
      <c r="J68" s="1"/>
      <c r="K68" s="1">
        <f t="shared" si="33"/>
        <v>11146.335115417107</v>
      </c>
      <c r="L68" s="1"/>
      <c r="M68" s="9">
        <f t="shared" si="17"/>
        <v>11592.188520033791</v>
      </c>
      <c r="N68" s="1"/>
      <c r="O68" s="1">
        <f t="shared" si="34"/>
        <v>11963.138552674873</v>
      </c>
      <c r="P68" s="1"/>
      <c r="Q68" s="1">
        <f t="shared" si="18"/>
        <v>12441.664094781869</v>
      </c>
      <c r="R68" s="1"/>
      <c r="S68" s="1">
        <f t="shared" si="19"/>
        <v>12814.914017625326</v>
      </c>
      <c r="T68" s="1"/>
      <c r="U68" s="1">
        <f t="shared" si="20"/>
        <v>13199.361438154086</v>
      </c>
      <c r="V68" s="1"/>
      <c r="W68" s="1">
        <f t="shared" si="21"/>
        <v>13529.345474107937</v>
      </c>
      <c r="X68" s="1"/>
      <c r="Y68" s="1">
        <f t="shared" si="35"/>
        <v>13799.932383590096</v>
      </c>
      <c r="Z68" s="1"/>
      <c r="AA68" s="1">
        <f t="shared" si="22"/>
        <v>14006.931369343945</v>
      </c>
      <c r="AB68" s="1"/>
      <c r="AC68" s="1">
        <f t="shared" si="29"/>
        <v>14245.049202622791</v>
      </c>
      <c r="AD68" s="1"/>
      <c r="AE68" s="1">
        <f t="shared" si="23"/>
        <v>14643.910580296229</v>
      </c>
      <c r="AF68" s="1"/>
      <c r="AG68" s="1">
        <f t="shared" si="24"/>
        <v>14936.788791902154</v>
      </c>
      <c r="AH68" s="1"/>
    </row>
    <row r="69" spans="1:34" x14ac:dyDescent="0.35">
      <c r="A69" t="s">
        <v>273</v>
      </c>
      <c r="B69" t="s">
        <v>274</v>
      </c>
      <c r="C69" s="9">
        <v>1765.5138288289256</v>
      </c>
      <c r="D69" s="9"/>
      <c r="E69" s="1">
        <f t="shared" si="31"/>
        <v>2401.0988072073392</v>
      </c>
      <c r="F69" s="1"/>
      <c r="G69" s="1">
        <f t="shared" si="32"/>
        <v>2869.3130746127704</v>
      </c>
      <c r="H69" s="1"/>
      <c r="I69" s="1">
        <f t="shared" si="16"/>
        <v>3299.7100358046855</v>
      </c>
      <c r="J69" s="1"/>
      <c r="K69" s="1">
        <f t="shared" si="33"/>
        <v>3695.6752401012482</v>
      </c>
      <c r="L69" s="1"/>
      <c r="M69" s="9">
        <f t="shared" si="17"/>
        <v>3843.5022497052983</v>
      </c>
      <c r="N69" s="1"/>
      <c r="O69" s="1">
        <f t="shared" si="34"/>
        <v>3966.4943216958677</v>
      </c>
      <c r="P69" s="1"/>
      <c r="Q69" s="1">
        <f t="shared" si="18"/>
        <v>4125.1540945637025</v>
      </c>
      <c r="R69" s="1"/>
      <c r="S69" s="1">
        <f t="shared" si="19"/>
        <v>4248.9087174006136</v>
      </c>
      <c r="T69" s="1"/>
      <c r="U69" s="1">
        <f t="shared" si="20"/>
        <v>4376.3759789226324</v>
      </c>
      <c r="V69" s="1"/>
      <c r="W69" s="1">
        <f t="shared" si="21"/>
        <v>4485.785378395698</v>
      </c>
      <c r="X69" s="1"/>
      <c r="Y69" s="1">
        <f t="shared" si="35"/>
        <v>4575.5010859636122</v>
      </c>
      <c r="Z69" s="1"/>
      <c r="AA69" s="1">
        <f t="shared" si="22"/>
        <v>4644.1336022530659</v>
      </c>
      <c r="AB69" s="1"/>
      <c r="AC69" s="1">
        <f t="shared" si="29"/>
        <v>4723.0838734913677</v>
      </c>
      <c r="AD69" s="1"/>
      <c r="AE69" s="1">
        <f t="shared" si="23"/>
        <v>4855.3302219491261</v>
      </c>
      <c r="AF69" s="1"/>
      <c r="AG69" s="1">
        <f t="shared" si="24"/>
        <v>4952.4368263881088</v>
      </c>
      <c r="AH69" s="1"/>
    </row>
    <row r="70" spans="1:34" x14ac:dyDescent="0.35">
      <c r="A70" t="s">
        <v>207</v>
      </c>
      <c r="B70" t="s">
        <v>208</v>
      </c>
      <c r="C70" s="9">
        <v>122882.25794971093</v>
      </c>
      <c r="D70" s="9"/>
      <c r="E70" s="1">
        <f t="shared" si="31"/>
        <v>167119.87081160687</v>
      </c>
      <c r="F70" s="1"/>
      <c r="G70" s="1">
        <f t="shared" si="32"/>
        <v>199708.24561987023</v>
      </c>
      <c r="H70" s="1"/>
      <c r="I70" s="1">
        <f t="shared" ref="I70:I133" si="37">+G70*1.15</f>
        <v>229664.48246285075</v>
      </c>
      <c r="J70" s="1"/>
      <c r="K70" s="1">
        <f t="shared" si="33"/>
        <v>257224.22035839286</v>
      </c>
      <c r="L70" s="1"/>
      <c r="M70" s="9">
        <f t="shared" ref="M70:M133" si="38">+K70*1.04</f>
        <v>267513.18917272857</v>
      </c>
      <c r="N70" s="1"/>
      <c r="O70" s="1">
        <f t="shared" si="34"/>
        <v>276073.61122625589</v>
      </c>
      <c r="P70" s="1"/>
      <c r="Q70" s="1">
        <f t="shared" ref="Q70:Q133" si="39">+O70*1.04</f>
        <v>287116.55567530612</v>
      </c>
      <c r="R70" s="1"/>
      <c r="S70" s="1">
        <f t="shared" ref="S70:S133" si="40">+Q70*1.03</f>
        <v>295730.05234556529</v>
      </c>
      <c r="T70" s="1"/>
      <c r="U70" s="1">
        <f t="shared" ref="U70:U133" si="41">+S70*1.03</f>
        <v>304601.95391593227</v>
      </c>
      <c r="V70" s="1"/>
      <c r="W70" s="1">
        <f t="shared" ref="W70:W133" si="42">+U70*1.025</f>
        <v>312217.00276383053</v>
      </c>
      <c r="X70" s="1"/>
      <c r="Y70" s="1">
        <f t="shared" si="35"/>
        <v>318461.34281910717</v>
      </c>
      <c r="Z70" s="1"/>
      <c r="AA70" s="1">
        <f t="shared" ref="AA70:AA133" si="43">+Y70*1.015</f>
        <v>323238.26296139375</v>
      </c>
      <c r="AB70" s="1"/>
      <c r="AC70" s="1">
        <f t="shared" si="29"/>
        <v>328733.31343173742</v>
      </c>
      <c r="AD70" s="1"/>
      <c r="AE70" s="1">
        <f t="shared" ref="AE70:AE133" si="44">+AC70*1.028</f>
        <v>337937.84620782605</v>
      </c>
      <c r="AF70" s="1"/>
      <c r="AG70" s="1">
        <f t="shared" ref="AG70:AG133" si="45">+AE70*1.02</f>
        <v>344696.60313198256</v>
      </c>
      <c r="AH70" s="1"/>
    </row>
    <row r="71" spans="1:34" x14ac:dyDescent="0.35">
      <c r="A71" t="s">
        <v>126</v>
      </c>
      <c r="B71" t="s">
        <v>127</v>
      </c>
      <c r="C71" s="9">
        <v>101173.36461338382</v>
      </c>
      <c r="D71" s="9"/>
      <c r="E71" s="1">
        <f t="shared" si="31"/>
        <v>137595.77587420199</v>
      </c>
      <c r="F71" s="1"/>
      <c r="G71" s="1">
        <f t="shared" si="32"/>
        <v>164426.95216967139</v>
      </c>
      <c r="H71" s="1"/>
      <c r="I71" s="1">
        <f t="shared" si="37"/>
        <v>189090.99499512208</v>
      </c>
      <c r="J71" s="1"/>
      <c r="K71" s="1">
        <f t="shared" si="33"/>
        <v>211781.91439453675</v>
      </c>
      <c r="L71" s="1"/>
      <c r="M71" s="9">
        <f t="shared" si="38"/>
        <v>220253.19097031822</v>
      </c>
      <c r="N71" s="1"/>
      <c r="O71" s="1">
        <f t="shared" si="34"/>
        <v>227301.29308136841</v>
      </c>
      <c r="P71" s="1"/>
      <c r="Q71" s="1">
        <f t="shared" si="39"/>
        <v>236393.34480462316</v>
      </c>
      <c r="R71" s="1"/>
      <c r="S71" s="1">
        <f t="shared" si="40"/>
        <v>243485.14514876186</v>
      </c>
      <c r="T71" s="1"/>
      <c r="U71" s="1">
        <f t="shared" si="41"/>
        <v>250789.69950322472</v>
      </c>
      <c r="V71" s="1"/>
      <c r="W71" s="1">
        <f t="shared" si="42"/>
        <v>257059.44199080532</v>
      </c>
      <c r="X71" s="1"/>
      <c r="Y71" s="1">
        <f t="shared" si="35"/>
        <v>262200.63083062146</v>
      </c>
      <c r="Z71" s="1"/>
      <c r="AA71" s="1">
        <f t="shared" si="43"/>
        <v>266133.64029308077</v>
      </c>
      <c r="AB71" s="1"/>
      <c r="AC71" s="1">
        <f t="shared" si="29"/>
        <v>270657.91217806312</v>
      </c>
      <c r="AD71" s="1"/>
      <c r="AE71" s="1">
        <f t="shared" si="44"/>
        <v>278236.33371904888</v>
      </c>
      <c r="AF71" s="1"/>
      <c r="AG71" s="1">
        <f t="shared" si="45"/>
        <v>283801.06039342989</v>
      </c>
      <c r="AH71" s="1"/>
    </row>
    <row r="72" spans="1:34" x14ac:dyDescent="0.35">
      <c r="A72" t="s">
        <v>177</v>
      </c>
      <c r="B72" t="s">
        <v>178</v>
      </c>
      <c r="C72" s="9">
        <v>183287.37372361103</v>
      </c>
      <c r="D72" s="9"/>
      <c r="E72" s="1">
        <f t="shared" si="31"/>
        <v>249270.82826411101</v>
      </c>
      <c r="F72" s="1"/>
      <c r="G72" s="1">
        <f t="shared" si="32"/>
        <v>297878.63977561268</v>
      </c>
      <c r="H72" s="1"/>
      <c r="I72" s="1">
        <f t="shared" si="37"/>
        <v>342560.43574195454</v>
      </c>
      <c r="J72" s="1"/>
      <c r="K72" s="1">
        <f t="shared" si="33"/>
        <v>383667.68803098914</v>
      </c>
      <c r="L72" s="1"/>
      <c r="M72" s="9">
        <f t="shared" si="38"/>
        <v>399014.39555222873</v>
      </c>
      <c r="N72" s="1"/>
      <c r="O72" s="1">
        <f t="shared" si="34"/>
        <v>411782.85620990006</v>
      </c>
      <c r="P72" s="1"/>
      <c r="Q72" s="1">
        <f t="shared" si="39"/>
        <v>428254.17045829608</v>
      </c>
      <c r="R72" s="1"/>
      <c r="S72" s="1">
        <f t="shared" si="40"/>
        <v>441101.79557204497</v>
      </c>
      <c r="T72" s="1"/>
      <c r="U72" s="1">
        <f t="shared" si="41"/>
        <v>454334.8494392063</v>
      </c>
      <c r="V72" s="1"/>
      <c r="W72" s="1">
        <f t="shared" si="42"/>
        <v>465693.22067518643</v>
      </c>
      <c r="X72" s="1"/>
      <c r="Y72" s="1">
        <f t="shared" si="35"/>
        <v>475007.08508869016</v>
      </c>
      <c r="Z72" s="1"/>
      <c r="AA72" s="1">
        <f t="shared" si="43"/>
        <v>482132.19136502047</v>
      </c>
      <c r="AB72" s="1"/>
      <c r="AC72" s="1">
        <f t="shared" si="29"/>
        <v>490328.43861822574</v>
      </c>
      <c r="AD72" s="1"/>
      <c r="AE72" s="1">
        <f t="shared" si="44"/>
        <v>504057.63489953609</v>
      </c>
      <c r="AF72" s="1"/>
      <c r="AG72" s="1">
        <f t="shared" si="45"/>
        <v>514138.7875975268</v>
      </c>
      <c r="AH72" s="1"/>
    </row>
    <row r="73" spans="1:34" x14ac:dyDescent="0.35">
      <c r="A73" t="s">
        <v>245</v>
      </c>
      <c r="B73" t="s">
        <v>246</v>
      </c>
      <c r="C73" s="9">
        <v>15989.108617216056</v>
      </c>
      <c r="D73" s="9"/>
      <c r="E73" s="1">
        <f t="shared" si="31"/>
        <v>21745.187719413836</v>
      </c>
      <c r="F73" s="1"/>
      <c r="G73" s="1">
        <f t="shared" si="32"/>
        <v>25985.499324699536</v>
      </c>
      <c r="H73" s="1"/>
      <c r="I73" s="1">
        <f t="shared" si="37"/>
        <v>29883.324223404463</v>
      </c>
      <c r="J73" s="1"/>
      <c r="K73" s="1">
        <f t="shared" si="33"/>
        <v>33469.323130213001</v>
      </c>
      <c r="L73" s="1"/>
      <c r="M73" s="9">
        <f t="shared" si="38"/>
        <v>34808.09605542152</v>
      </c>
      <c r="N73" s="1"/>
      <c r="O73" s="1">
        <f t="shared" si="34"/>
        <v>35921.955129195012</v>
      </c>
      <c r="P73" s="1"/>
      <c r="Q73" s="1">
        <f t="shared" si="39"/>
        <v>37358.833334362811</v>
      </c>
      <c r="R73" s="1"/>
      <c r="S73" s="1">
        <f t="shared" si="40"/>
        <v>38479.598334393697</v>
      </c>
      <c r="T73" s="1"/>
      <c r="U73" s="1">
        <f t="shared" si="41"/>
        <v>39633.986284425511</v>
      </c>
      <c r="V73" s="1"/>
      <c r="W73" s="1">
        <f t="shared" si="42"/>
        <v>40624.835941536148</v>
      </c>
      <c r="X73" s="1"/>
      <c r="Y73" s="1">
        <f t="shared" si="35"/>
        <v>41437.332660366868</v>
      </c>
      <c r="Z73" s="1"/>
      <c r="AA73" s="1">
        <f t="shared" si="43"/>
        <v>42058.89265027237</v>
      </c>
      <c r="AB73" s="1"/>
      <c r="AC73" s="1">
        <f t="shared" ref="AC73:AC136" si="46">+AA73*1.017</f>
        <v>42773.893825326995</v>
      </c>
      <c r="AD73" s="1"/>
      <c r="AE73" s="1">
        <f t="shared" si="44"/>
        <v>43971.562852436153</v>
      </c>
      <c r="AF73" s="1"/>
      <c r="AG73" s="1">
        <f t="shared" si="45"/>
        <v>44850.994109484876</v>
      </c>
      <c r="AH73" s="1"/>
    </row>
    <row r="74" spans="1:34" x14ac:dyDescent="0.35">
      <c r="A74" t="s">
        <v>247</v>
      </c>
      <c r="B74" t="s">
        <v>248</v>
      </c>
      <c r="C74" s="9">
        <v>24982.94811736211</v>
      </c>
      <c r="D74" s="9"/>
      <c r="E74" s="1">
        <f t="shared" si="31"/>
        <v>33976.809439612472</v>
      </c>
      <c r="F74" s="1"/>
      <c r="G74" s="1">
        <f t="shared" si="32"/>
        <v>40602.28728033691</v>
      </c>
      <c r="H74" s="1"/>
      <c r="I74" s="1">
        <f t="shared" si="37"/>
        <v>46692.630372387444</v>
      </c>
      <c r="J74" s="1"/>
      <c r="K74" s="1">
        <f t="shared" si="33"/>
        <v>52295.746017073943</v>
      </c>
      <c r="L74" s="1"/>
      <c r="M74" s="9">
        <f t="shared" si="38"/>
        <v>54387.575857756899</v>
      </c>
      <c r="N74" s="1"/>
      <c r="O74" s="1">
        <f t="shared" si="34"/>
        <v>56127.978285205121</v>
      </c>
      <c r="P74" s="1"/>
      <c r="Q74" s="1">
        <f t="shared" si="39"/>
        <v>58373.097416613331</v>
      </c>
      <c r="R74" s="1"/>
      <c r="S74" s="1">
        <f t="shared" si="40"/>
        <v>60124.290339111736</v>
      </c>
      <c r="T74" s="1"/>
      <c r="U74" s="1">
        <f t="shared" si="41"/>
        <v>61928.019049285089</v>
      </c>
      <c r="V74" s="1"/>
      <c r="W74" s="1">
        <f t="shared" si="42"/>
        <v>63476.219525517212</v>
      </c>
      <c r="X74" s="1"/>
      <c r="Y74" s="1">
        <f t="shared" si="35"/>
        <v>64745.743916027561</v>
      </c>
      <c r="Z74" s="1"/>
      <c r="AA74" s="1">
        <f t="shared" si="43"/>
        <v>65716.930074767966</v>
      </c>
      <c r="AB74" s="1"/>
      <c r="AC74" s="1">
        <f t="shared" si="46"/>
        <v>66834.117886039021</v>
      </c>
      <c r="AD74" s="1"/>
      <c r="AE74" s="1">
        <f t="shared" si="44"/>
        <v>68705.473186848118</v>
      </c>
      <c r="AF74" s="1"/>
      <c r="AG74" s="1">
        <f t="shared" si="45"/>
        <v>70079.582650585086</v>
      </c>
      <c r="AH74" s="1"/>
    </row>
    <row r="75" spans="1:34" x14ac:dyDescent="0.35">
      <c r="A75" t="s">
        <v>39</v>
      </c>
      <c r="B75" t="s">
        <v>40</v>
      </c>
      <c r="C75" s="9">
        <v>10030.952605552116</v>
      </c>
      <c r="D75" s="9"/>
      <c r="E75" s="1">
        <f t="shared" si="31"/>
        <v>13642.095543550879</v>
      </c>
      <c r="F75" s="1"/>
      <c r="G75" s="1">
        <f t="shared" si="32"/>
        <v>16302.3041745433</v>
      </c>
      <c r="H75" s="1"/>
      <c r="I75" s="1">
        <f t="shared" si="37"/>
        <v>18747.649800724794</v>
      </c>
      <c r="J75" s="1"/>
      <c r="K75" s="1">
        <f t="shared" si="33"/>
        <v>20997.36777681177</v>
      </c>
      <c r="L75" s="1"/>
      <c r="M75" s="9">
        <f t="shared" si="38"/>
        <v>21837.262487884243</v>
      </c>
      <c r="N75" s="1"/>
      <c r="O75" s="1">
        <f t="shared" si="34"/>
        <v>22536.054887496539</v>
      </c>
      <c r="P75" s="1"/>
      <c r="Q75" s="1">
        <f t="shared" si="39"/>
        <v>23437.4970829964</v>
      </c>
      <c r="R75" s="1"/>
      <c r="S75" s="1">
        <f t="shared" si="40"/>
        <v>24140.621995486294</v>
      </c>
      <c r="T75" s="1"/>
      <c r="U75" s="1">
        <f t="shared" si="41"/>
        <v>24864.840655350883</v>
      </c>
      <c r="V75" s="1"/>
      <c r="W75" s="1">
        <f t="shared" si="42"/>
        <v>25486.461671734654</v>
      </c>
      <c r="X75" s="1"/>
      <c r="Y75" s="1">
        <f t="shared" si="35"/>
        <v>25996.190905169347</v>
      </c>
      <c r="Z75" s="1"/>
      <c r="AA75" s="1">
        <f t="shared" si="43"/>
        <v>26386.133768746884</v>
      </c>
      <c r="AB75" s="1"/>
      <c r="AC75" s="1">
        <f t="shared" si="46"/>
        <v>26834.69804281558</v>
      </c>
      <c r="AD75" s="1"/>
      <c r="AE75" s="1">
        <f t="shared" si="44"/>
        <v>27586.069588014416</v>
      </c>
      <c r="AF75" s="1"/>
      <c r="AG75" s="1">
        <f t="shared" si="45"/>
        <v>28137.790979774705</v>
      </c>
      <c r="AH75" s="1"/>
    </row>
    <row r="76" spans="1:34" x14ac:dyDescent="0.35">
      <c r="A76" t="s">
        <v>162</v>
      </c>
      <c r="B76" t="s">
        <v>163</v>
      </c>
      <c r="C76" s="9">
        <v>116989.70903872156</v>
      </c>
      <c r="D76" s="9"/>
      <c r="E76" s="1">
        <f t="shared" ref="E76:E139" si="47">+C76*1.36</f>
        <v>159106.00429266132</v>
      </c>
      <c r="F76" s="1"/>
      <c r="G76" s="1">
        <f t="shared" ref="G76:G139" si="48">+E76*1.195</f>
        <v>190131.67512973028</v>
      </c>
      <c r="H76" s="1"/>
      <c r="I76" s="1">
        <f t="shared" si="37"/>
        <v>218651.4263991898</v>
      </c>
      <c r="J76" s="1"/>
      <c r="K76" s="1">
        <f t="shared" ref="K76:K139" si="49">+I76*1.12</f>
        <v>244889.5975670926</v>
      </c>
      <c r="L76" s="1"/>
      <c r="M76" s="9">
        <f t="shared" si="38"/>
        <v>254685.18146977632</v>
      </c>
      <c r="N76" s="1"/>
      <c r="O76" s="1">
        <f t="shared" ref="O76:O139" si="50">+M76*1.032</f>
        <v>262835.10727680917</v>
      </c>
      <c r="P76" s="1"/>
      <c r="Q76" s="1">
        <f t="shared" si="39"/>
        <v>273348.51156788156</v>
      </c>
      <c r="R76" s="1"/>
      <c r="S76" s="1">
        <f t="shared" si="40"/>
        <v>281548.96691491804</v>
      </c>
      <c r="T76" s="1"/>
      <c r="U76" s="1">
        <f t="shared" si="41"/>
        <v>289995.43592236558</v>
      </c>
      <c r="V76" s="1"/>
      <c r="W76" s="1">
        <f t="shared" si="42"/>
        <v>297245.3218204247</v>
      </c>
      <c r="X76" s="1"/>
      <c r="Y76" s="1">
        <f t="shared" ref="Y76:Y139" si="51">+W76*1.02</f>
        <v>303190.22825683322</v>
      </c>
      <c r="Z76" s="1"/>
      <c r="AA76" s="1">
        <f t="shared" si="43"/>
        <v>307738.08168068569</v>
      </c>
      <c r="AB76" s="1"/>
      <c r="AC76" s="1">
        <f t="shared" si="46"/>
        <v>312969.62906925729</v>
      </c>
      <c r="AD76" s="1"/>
      <c r="AE76" s="1">
        <f t="shared" si="44"/>
        <v>321732.77868319652</v>
      </c>
      <c r="AF76" s="1"/>
      <c r="AG76" s="1">
        <f t="shared" si="45"/>
        <v>328167.43425686046</v>
      </c>
      <c r="AH76" s="1"/>
    </row>
    <row r="77" spans="1:34" x14ac:dyDescent="0.35">
      <c r="A77" t="s">
        <v>164</v>
      </c>
      <c r="B77" t="s">
        <v>165</v>
      </c>
      <c r="C77" s="9">
        <v>45261.631296843319</v>
      </c>
      <c r="D77" s="9"/>
      <c r="E77" s="1">
        <f t="shared" si="47"/>
        <v>61555.818563706918</v>
      </c>
      <c r="F77" s="1"/>
      <c r="G77" s="1">
        <f t="shared" si="48"/>
        <v>73559.203183629768</v>
      </c>
      <c r="H77" s="1"/>
      <c r="I77" s="1">
        <f t="shared" si="37"/>
        <v>84593.083661174227</v>
      </c>
      <c r="J77" s="1"/>
      <c r="K77" s="1">
        <f t="shared" si="49"/>
        <v>94744.253700515139</v>
      </c>
      <c r="L77" s="1"/>
      <c r="M77" s="9">
        <f t="shared" si="38"/>
        <v>98534.023848535755</v>
      </c>
      <c r="N77" s="1"/>
      <c r="O77" s="1">
        <f t="shared" si="50"/>
        <v>101687.11261168891</v>
      </c>
      <c r="P77" s="1"/>
      <c r="Q77" s="1">
        <f t="shared" si="39"/>
        <v>105754.59711615647</v>
      </c>
      <c r="R77" s="1"/>
      <c r="S77" s="1">
        <f t="shared" si="40"/>
        <v>108927.23502964116</v>
      </c>
      <c r="T77" s="1"/>
      <c r="U77" s="1">
        <f t="shared" si="41"/>
        <v>112195.0520805304</v>
      </c>
      <c r="V77" s="1"/>
      <c r="W77" s="1">
        <f t="shared" si="42"/>
        <v>114999.92838254364</v>
      </c>
      <c r="X77" s="1"/>
      <c r="Y77" s="1">
        <f t="shared" si="51"/>
        <v>117299.92695019452</v>
      </c>
      <c r="Z77" s="1"/>
      <c r="AA77" s="1">
        <f t="shared" si="43"/>
        <v>119059.42585444743</v>
      </c>
      <c r="AB77" s="1"/>
      <c r="AC77" s="1">
        <f t="shared" si="46"/>
        <v>121083.43609397302</v>
      </c>
      <c r="AD77" s="1"/>
      <c r="AE77" s="1">
        <f t="shared" si="44"/>
        <v>124473.77230460427</v>
      </c>
      <c r="AF77" s="1"/>
      <c r="AG77" s="1">
        <f t="shared" si="45"/>
        <v>126963.24775069635</v>
      </c>
      <c r="AH77" s="1"/>
    </row>
    <row r="78" spans="1:34" x14ac:dyDescent="0.35">
      <c r="A78" t="s">
        <v>294</v>
      </c>
      <c r="B78" t="s">
        <v>295</v>
      </c>
      <c r="C78" s="9">
        <v>37274.283562196186</v>
      </c>
      <c r="D78" s="9"/>
      <c r="E78" s="1">
        <f t="shared" si="47"/>
        <v>50693.025644586814</v>
      </c>
      <c r="F78" s="1"/>
      <c r="G78" s="1">
        <f t="shared" si="48"/>
        <v>60578.165645281246</v>
      </c>
      <c r="H78" s="1"/>
      <c r="I78" s="1">
        <f t="shared" si="37"/>
        <v>69664.89049207342</v>
      </c>
      <c r="J78" s="1"/>
      <c r="K78" s="1">
        <f t="shared" si="49"/>
        <v>78024.677351122242</v>
      </c>
      <c r="L78" s="1"/>
      <c r="M78" s="9">
        <f t="shared" si="38"/>
        <v>81145.664445167131</v>
      </c>
      <c r="N78" s="1"/>
      <c r="O78" s="1">
        <f t="shared" si="50"/>
        <v>83742.325707412485</v>
      </c>
      <c r="P78" s="1"/>
      <c r="Q78" s="1">
        <f t="shared" si="39"/>
        <v>87092.018735708989</v>
      </c>
      <c r="R78" s="1"/>
      <c r="S78" s="1">
        <f t="shared" si="40"/>
        <v>89704.77929778026</v>
      </c>
      <c r="T78" s="1"/>
      <c r="U78" s="1">
        <f t="shared" si="41"/>
        <v>92395.922676713672</v>
      </c>
      <c r="V78" s="1"/>
      <c r="W78" s="1">
        <f t="shared" si="42"/>
        <v>94705.820743631499</v>
      </c>
      <c r="X78" s="1"/>
      <c r="Y78" s="1">
        <f t="shared" si="51"/>
        <v>96599.937158504137</v>
      </c>
      <c r="Z78" s="1"/>
      <c r="AA78" s="1">
        <f t="shared" si="43"/>
        <v>98048.936215881695</v>
      </c>
      <c r="AB78" s="1"/>
      <c r="AC78" s="1">
        <f t="shared" si="46"/>
        <v>99715.768131551667</v>
      </c>
      <c r="AD78" s="1"/>
      <c r="AE78" s="1">
        <f t="shared" si="44"/>
        <v>102507.80963923511</v>
      </c>
      <c r="AF78" s="1"/>
      <c r="AG78" s="1">
        <f t="shared" si="45"/>
        <v>104557.96583201982</v>
      </c>
      <c r="AH78" s="1"/>
    </row>
    <row r="79" spans="1:34" x14ac:dyDescent="0.35">
      <c r="A79" t="s">
        <v>110</v>
      </c>
      <c r="B79" t="s">
        <v>111</v>
      </c>
      <c r="C79" s="9">
        <v>104829.81657536236</v>
      </c>
      <c r="D79" s="9"/>
      <c r="E79" s="1">
        <f t="shared" si="47"/>
        <v>142568.55054249283</v>
      </c>
      <c r="F79" s="1"/>
      <c r="G79" s="1">
        <f t="shared" si="48"/>
        <v>170369.41789827895</v>
      </c>
      <c r="H79" s="1"/>
      <c r="I79" s="1">
        <f t="shared" si="37"/>
        <v>195924.83058302078</v>
      </c>
      <c r="J79" s="1"/>
      <c r="K79" s="1">
        <f t="shared" si="49"/>
        <v>219435.8102529833</v>
      </c>
      <c r="L79" s="1"/>
      <c r="M79" s="9">
        <f t="shared" si="38"/>
        <v>228213.24266310263</v>
      </c>
      <c r="N79" s="1"/>
      <c r="O79" s="1">
        <f t="shared" si="50"/>
        <v>235516.06642832191</v>
      </c>
      <c r="P79" s="1"/>
      <c r="Q79" s="1">
        <f t="shared" si="39"/>
        <v>244936.70908545479</v>
      </c>
      <c r="R79" s="1"/>
      <c r="S79" s="1">
        <f t="shared" si="40"/>
        <v>252284.81035801844</v>
      </c>
      <c r="T79" s="1"/>
      <c r="U79" s="1">
        <f t="shared" si="41"/>
        <v>259853.35466875901</v>
      </c>
      <c r="V79" s="1"/>
      <c r="W79" s="1">
        <f t="shared" si="42"/>
        <v>266349.68853547797</v>
      </c>
      <c r="X79" s="1"/>
      <c r="Y79" s="1">
        <f t="shared" si="51"/>
        <v>271676.68230618752</v>
      </c>
      <c r="Z79" s="1"/>
      <c r="AA79" s="1">
        <f t="shared" si="43"/>
        <v>275751.83254078031</v>
      </c>
      <c r="AB79" s="1"/>
      <c r="AC79" s="1">
        <f t="shared" si="46"/>
        <v>280439.61369397357</v>
      </c>
      <c r="AD79" s="1"/>
      <c r="AE79" s="1">
        <f t="shared" si="44"/>
        <v>288291.92287740484</v>
      </c>
      <c r="AF79" s="1"/>
      <c r="AG79" s="1">
        <f t="shared" si="45"/>
        <v>294057.76133495296</v>
      </c>
      <c r="AH79" s="1"/>
    </row>
    <row r="80" spans="1:34" x14ac:dyDescent="0.35">
      <c r="A80" t="s">
        <v>132</v>
      </c>
      <c r="B80" t="s">
        <v>133</v>
      </c>
      <c r="C80" s="9">
        <v>39936.703476293209</v>
      </c>
      <c r="D80" s="9"/>
      <c r="E80" s="1">
        <f t="shared" si="47"/>
        <v>54313.916727758769</v>
      </c>
      <c r="F80" s="1"/>
      <c r="G80" s="1">
        <f t="shared" si="48"/>
        <v>64905.130489671734</v>
      </c>
      <c r="H80" s="1"/>
      <c r="I80" s="1">
        <f t="shared" si="37"/>
        <v>74640.900063122492</v>
      </c>
      <c r="J80" s="1"/>
      <c r="K80" s="1">
        <f t="shared" si="49"/>
        <v>83597.808070697196</v>
      </c>
      <c r="L80" s="1"/>
      <c r="M80" s="9">
        <f t="shared" si="38"/>
        <v>86941.720393525087</v>
      </c>
      <c r="N80" s="1"/>
      <c r="O80" s="1">
        <f t="shared" si="50"/>
        <v>89723.855446117886</v>
      </c>
      <c r="P80" s="1"/>
      <c r="Q80" s="1">
        <f t="shared" si="39"/>
        <v>93312.809663962602</v>
      </c>
      <c r="R80" s="1"/>
      <c r="S80" s="1">
        <f t="shared" si="40"/>
        <v>96112.193953881477</v>
      </c>
      <c r="T80" s="1"/>
      <c r="U80" s="1">
        <f t="shared" si="41"/>
        <v>98995.559772497931</v>
      </c>
      <c r="V80" s="1"/>
      <c r="W80" s="1">
        <f t="shared" si="42"/>
        <v>101470.44876681037</v>
      </c>
      <c r="X80" s="1"/>
      <c r="Y80" s="1">
        <f t="shared" si="51"/>
        <v>103499.85774214657</v>
      </c>
      <c r="Z80" s="1"/>
      <c r="AA80" s="1">
        <f t="shared" si="43"/>
        <v>105052.35560827877</v>
      </c>
      <c r="AB80" s="1"/>
      <c r="AC80" s="1">
        <f t="shared" si="46"/>
        <v>106838.24565361949</v>
      </c>
      <c r="AD80" s="1"/>
      <c r="AE80" s="1">
        <f t="shared" si="44"/>
        <v>109829.71653192084</v>
      </c>
      <c r="AF80" s="1"/>
      <c r="AG80" s="1">
        <f t="shared" si="45"/>
        <v>112026.31086255926</v>
      </c>
      <c r="AH80" s="1"/>
    </row>
    <row r="81" spans="1:34" x14ac:dyDescent="0.35">
      <c r="A81" t="s">
        <v>201</v>
      </c>
      <c r="B81" t="s">
        <v>202</v>
      </c>
      <c r="C81" s="9">
        <v>97281.638689785483</v>
      </c>
      <c r="D81" s="9"/>
      <c r="E81" s="1">
        <f t="shared" si="47"/>
        <v>132303.02861810828</v>
      </c>
      <c r="F81" s="1"/>
      <c r="G81" s="1">
        <f t="shared" si="48"/>
        <v>158102.11919863941</v>
      </c>
      <c r="H81" s="1"/>
      <c r="I81" s="1">
        <f t="shared" si="37"/>
        <v>181817.43707843532</v>
      </c>
      <c r="J81" s="1"/>
      <c r="K81" s="1">
        <f t="shared" si="49"/>
        <v>203635.52952784757</v>
      </c>
      <c r="L81" s="1"/>
      <c r="M81" s="9">
        <f t="shared" si="38"/>
        <v>211780.95070896146</v>
      </c>
      <c r="N81" s="1"/>
      <c r="O81" s="1">
        <f t="shared" si="50"/>
        <v>218557.94113164823</v>
      </c>
      <c r="P81" s="1"/>
      <c r="Q81" s="1">
        <f t="shared" si="39"/>
        <v>227300.25877691415</v>
      </c>
      <c r="R81" s="1"/>
      <c r="S81" s="1">
        <f t="shared" si="40"/>
        <v>234119.26654022158</v>
      </c>
      <c r="T81" s="1"/>
      <c r="U81" s="1">
        <f t="shared" si="41"/>
        <v>241142.84453642822</v>
      </c>
      <c r="V81" s="1"/>
      <c r="W81" s="1">
        <f t="shared" si="42"/>
        <v>247171.41564983892</v>
      </c>
      <c r="X81" s="1"/>
      <c r="Y81" s="1">
        <f t="shared" si="51"/>
        <v>252114.8439628357</v>
      </c>
      <c r="Z81" s="1"/>
      <c r="AA81" s="1">
        <f t="shared" si="43"/>
        <v>255896.56662227822</v>
      </c>
      <c r="AB81" s="1"/>
      <c r="AC81" s="1">
        <f t="shared" si="46"/>
        <v>260246.80825485691</v>
      </c>
      <c r="AD81" s="1"/>
      <c r="AE81" s="1">
        <f t="shared" si="44"/>
        <v>267533.71888599289</v>
      </c>
      <c r="AF81" s="1"/>
      <c r="AG81" s="1">
        <f t="shared" si="45"/>
        <v>272884.39326371276</v>
      </c>
      <c r="AH81" s="1"/>
    </row>
    <row r="82" spans="1:34" x14ac:dyDescent="0.35">
      <c r="A82" t="s">
        <v>203</v>
      </c>
      <c r="B82" t="s">
        <v>204</v>
      </c>
      <c r="C82" s="9">
        <v>110082.23869452321</v>
      </c>
      <c r="D82" s="9"/>
      <c r="E82" s="1">
        <f t="shared" si="47"/>
        <v>149711.8446245516</v>
      </c>
      <c r="F82" s="1"/>
      <c r="G82" s="1">
        <f t="shared" si="48"/>
        <v>178905.65432633916</v>
      </c>
      <c r="H82" s="1"/>
      <c r="I82" s="1">
        <f t="shared" si="37"/>
        <v>205741.50247529004</v>
      </c>
      <c r="J82" s="1"/>
      <c r="K82" s="1">
        <f t="shared" si="49"/>
        <v>230430.48277232487</v>
      </c>
      <c r="L82" s="1"/>
      <c r="M82" s="9">
        <f t="shared" si="38"/>
        <v>239647.70208321788</v>
      </c>
      <c r="N82" s="1"/>
      <c r="O82" s="1">
        <f t="shared" si="50"/>
        <v>247316.42854988086</v>
      </c>
      <c r="P82" s="1"/>
      <c r="Q82" s="1">
        <f t="shared" si="39"/>
        <v>257209.0856918761</v>
      </c>
      <c r="R82" s="1"/>
      <c r="S82" s="1">
        <f t="shared" si="40"/>
        <v>264925.35826263239</v>
      </c>
      <c r="T82" s="1"/>
      <c r="U82" s="1">
        <f t="shared" si="41"/>
        <v>272873.11901051138</v>
      </c>
      <c r="V82" s="1"/>
      <c r="W82" s="1">
        <f t="shared" si="42"/>
        <v>279694.94698577415</v>
      </c>
      <c r="X82" s="1"/>
      <c r="Y82" s="1">
        <f t="shared" si="51"/>
        <v>285288.84592548962</v>
      </c>
      <c r="Z82" s="1"/>
      <c r="AA82" s="1">
        <f t="shared" si="43"/>
        <v>289568.17861437192</v>
      </c>
      <c r="AB82" s="1"/>
      <c r="AC82" s="1">
        <f t="shared" si="46"/>
        <v>294490.83765081619</v>
      </c>
      <c r="AD82" s="1"/>
      <c r="AE82" s="1">
        <f t="shared" si="44"/>
        <v>302736.58110503905</v>
      </c>
      <c r="AF82" s="1"/>
      <c r="AG82" s="1">
        <f t="shared" si="45"/>
        <v>308791.31272713986</v>
      </c>
      <c r="AH82" s="1"/>
    </row>
    <row r="83" spans="1:34" x14ac:dyDescent="0.35">
      <c r="A83" t="s">
        <v>205</v>
      </c>
      <c r="B83" t="s">
        <v>206</v>
      </c>
      <c r="C83" s="9">
        <v>122882.25794971093</v>
      </c>
      <c r="D83" s="9"/>
      <c r="E83" s="1">
        <f t="shared" si="47"/>
        <v>167119.87081160687</v>
      </c>
      <c r="F83" s="1"/>
      <c r="G83" s="1">
        <f t="shared" si="48"/>
        <v>199708.24561987023</v>
      </c>
      <c r="H83" s="1"/>
      <c r="I83" s="1">
        <f t="shared" si="37"/>
        <v>229664.48246285075</v>
      </c>
      <c r="J83" s="1"/>
      <c r="K83" s="1">
        <f t="shared" si="49"/>
        <v>257224.22035839286</v>
      </c>
      <c r="L83" s="1"/>
      <c r="M83" s="9">
        <f t="shared" si="38"/>
        <v>267513.18917272857</v>
      </c>
      <c r="N83" s="1"/>
      <c r="O83" s="1">
        <f t="shared" si="50"/>
        <v>276073.61122625589</v>
      </c>
      <c r="P83" s="1"/>
      <c r="Q83" s="1">
        <f t="shared" si="39"/>
        <v>287116.55567530612</v>
      </c>
      <c r="R83" s="1"/>
      <c r="S83" s="1">
        <f t="shared" si="40"/>
        <v>295730.05234556529</v>
      </c>
      <c r="T83" s="1"/>
      <c r="U83" s="1">
        <f t="shared" si="41"/>
        <v>304601.95391593227</v>
      </c>
      <c r="V83" s="1"/>
      <c r="W83" s="1">
        <f t="shared" si="42"/>
        <v>312217.00276383053</v>
      </c>
      <c r="X83" s="1"/>
      <c r="Y83" s="1">
        <f t="shared" si="51"/>
        <v>318461.34281910717</v>
      </c>
      <c r="Z83" s="1"/>
      <c r="AA83" s="1">
        <f t="shared" si="43"/>
        <v>323238.26296139375</v>
      </c>
      <c r="AB83" s="1"/>
      <c r="AC83" s="1">
        <f t="shared" si="46"/>
        <v>328733.31343173742</v>
      </c>
      <c r="AD83" s="1"/>
      <c r="AE83" s="1">
        <f t="shared" si="44"/>
        <v>337937.84620782605</v>
      </c>
      <c r="AF83" s="1"/>
      <c r="AG83" s="1">
        <f t="shared" si="45"/>
        <v>344696.60313198256</v>
      </c>
      <c r="AH83" s="1"/>
    </row>
    <row r="84" spans="1:34" x14ac:dyDescent="0.35">
      <c r="A84" t="s">
        <v>275</v>
      </c>
      <c r="B84" t="s">
        <v>276</v>
      </c>
      <c r="C84" s="9">
        <v>103726.16365030756</v>
      </c>
      <c r="D84" s="9"/>
      <c r="E84" s="1">
        <f t="shared" si="47"/>
        <v>141067.58256441829</v>
      </c>
      <c r="F84" s="1"/>
      <c r="G84" s="1">
        <f t="shared" si="48"/>
        <v>168575.76116447986</v>
      </c>
      <c r="H84" s="1"/>
      <c r="I84" s="1">
        <f t="shared" si="37"/>
        <v>193862.12533915183</v>
      </c>
      <c r="J84" s="1"/>
      <c r="K84" s="1">
        <f t="shared" si="49"/>
        <v>217125.58037985006</v>
      </c>
      <c r="L84" s="1"/>
      <c r="M84" s="9">
        <f t="shared" si="38"/>
        <v>225810.60359504406</v>
      </c>
      <c r="N84" s="1"/>
      <c r="O84" s="1">
        <f t="shared" si="50"/>
        <v>233036.54291008547</v>
      </c>
      <c r="P84" s="1"/>
      <c r="Q84" s="1">
        <f t="shared" si="39"/>
        <v>242358.0046264889</v>
      </c>
      <c r="R84" s="1"/>
      <c r="S84" s="1">
        <f t="shared" si="40"/>
        <v>249628.74476528357</v>
      </c>
      <c r="T84" s="1"/>
      <c r="U84" s="1">
        <f t="shared" si="41"/>
        <v>257117.60710824208</v>
      </c>
      <c r="V84" s="1"/>
      <c r="W84" s="1">
        <f t="shared" si="42"/>
        <v>263545.54728594812</v>
      </c>
      <c r="X84" s="1"/>
      <c r="Y84" s="1">
        <f t="shared" si="51"/>
        <v>268816.45823166711</v>
      </c>
      <c r="Z84" s="1"/>
      <c r="AA84" s="1">
        <f t="shared" si="43"/>
        <v>272848.70510514209</v>
      </c>
      <c r="AB84" s="1"/>
      <c r="AC84" s="1">
        <f t="shared" si="46"/>
        <v>277487.13309192949</v>
      </c>
      <c r="AD84" s="1"/>
      <c r="AE84" s="1">
        <f t="shared" si="44"/>
        <v>285256.77281850349</v>
      </c>
      <c r="AF84" s="1"/>
      <c r="AG84" s="1">
        <f t="shared" si="45"/>
        <v>290961.90827487357</v>
      </c>
      <c r="AH84" s="1"/>
    </row>
    <row r="85" spans="1:34" x14ac:dyDescent="0.35">
      <c r="A85" t="s">
        <v>296</v>
      </c>
      <c r="B85" t="s">
        <v>297</v>
      </c>
      <c r="C85" s="9">
        <v>47924.156801767611</v>
      </c>
      <c r="D85" s="9"/>
      <c r="E85" s="1">
        <f t="shared" si="47"/>
        <v>65176.853250403954</v>
      </c>
      <c r="F85" s="1"/>
      <c r="G85" s="1">
        <f t="shared" si="48"/>
        <v>77886.339634232732</v>
      </c>
      <c r="H85" s="1"/>
      <c r="I85" s="1">
        <f t="shared" si="37"/>
        <v>89569.290579367633</v>
      </c>
      <c r="J85" s="1"/>
      <c r="K85" s="1">
        <f t="shared" si="49"/>
        <v>100317.60544889176</v>
      </c>
      <c r="L85" s="1"/>
      <c r="M85" s="9">
        <f t="shared" si="38"/>
        <v>104330.30966684743</v>
      </c>
      <c r="N85" s="1"/>
      <c r="O85" s="1">
        <f t="shared" si="50"/>
        <v>107668.87957618655</v>
      </c>
      <c r="P85" s="1"/>
      <c r="Q85" s="1">
        <f t="shared" si="39"/>
        <v>111975.63475923402</v>
      </c>
      <c r="R85" s="1"/>
      <c r="S85" s="1">
        <f t="shared" si="40"/>
        <v>115334.90380201105</v>
      </c>
      <c r="T85" s="1"/>
      <c r="U85" s="1">
        <f t="shared" si="41"/>
        <v>118794.95091607138</v>
      </c>
      <c r="V85" s="1"/>
      <c r="W85" s="1">
        <f t="shared" si="42"/>
        <v>121764.82468897315</v>
      </c>
      <c r="X85" s="1"/>
      <c r="Y85" s="1">
        <f t="shared" si="51"/>
        <v>124200.12118275261</v>
      </c>
      <c r="Z85" s="1"/>
      <c r="AA85" s="1">
        <f t="shared" si="43"/>
        <v>126063.12300049388</v>
      </c>
      <c r="AB85" s="1"/>
      <c r="AC85" s="1">
        <f t="shared" si="46"/>
        <v>128206.19609150226</v>
      </c>
      <c r="AD85" s="1"/>
      <c r="AE85" s="1">
        <f t="shared" si="44"/>
        <v>131795.96958206434</v>
      </c>
      <c r="AF85" s="1"/>
      <c r="AG85" s="1">
        <f t="shared" si="45"/>
        <v>134431.88897370562</v>
      </c>
      <c r="AH85" s="1"/>
    </row>
    <row r="86" spans="1:34" x14ac:dyDescent="0.35">
      <c r="A86" t="s">
        <v>277</v>
      </c>
      <c r="B86" t="s">
        <v>315</v>
      </c>
      <c r="C86" s="9">
        <v>127340.53145700462</v>
      </c>
      <c r="D86" s="9"/>
      <c r="E86" s="1">
        <f t="shared" si="47"/>
        <v>173183.1227815263</v>
      </c>
      <c r="F86" s="1"/>
      <c r="G86" s="1">
        <f t="shared" si="48"/>
        <v>206953.83172392394</v>
      </c>
      <c r="H86" s="1"/>
      <c r="I86" s="1">
        <f t="shared" si="37"/>
        <v>237996.90648251251</v>
      </c>
      <c r="J86" s="1"/>
      <c r="K86" s="1">
        <f t="shared" si="49"/>
        <v>266556.53526041406</v>
      </c>
      <c r="L86" s="1"/>
      <c r="M86" s="9">
        <f t="shared" si="38"/>
        <v>277218.79667083063</v>
      </c>
      <c r="N86" s="1"/>
      <c r="O86" s="1">
        <f t="shared" si="50"/>
        <v>286089.79816429724</v>
      </c>
      <c r="P86" s="1"/>
      <c r="Q86" s="1">
        <f t="shared" si="39"/>
        <v>297533.39009086916</v>
      </c>
      <c r="R86" s="1"/>
      <c r="S86" s="1">
        <f t="shared" si="40"/>
        <v>306459.39179359522</v>
      </c>
      <c r="T86" s="1"/>
      <c r="U86" s="1">
        <f t="shared" si="41"/>
        <v>315653.17354740307</v>
      </c>
      <c r="V86" s="1"/>
      <c r="W86" s="1">
        <f t="shared" si="42"/>
        <v>323544.5028860881</v>
      </c>
      <c r="X86" s="1"/>
      <c r="Y86" s="1">
        <f t="shared" si="51"/>
        <v>330015.39294380986</v>
      </c>
      <c r="Z86" s="1"/>
      <c r="AA86" s="1">
        <f t="shared" si="43"/>
        <v>334965.623837967</v>
      </c>
      <c r="AB86" s="1"/>
      <c r="AC86" s="1">
        <f t="shared" si="46"/>
        <v>340660.03944321239</v>
      </c>
      <c r="AD86" s="1"/>
      <c r="AE86" s="1">
        <f t="shared" si="44"/>
        <v>350198.52054762235</v>
      </c>
      <c r="AF86" s="1"/>
      <c r="AG86" s="1">
        <f t="shared" si="45"/>
        <v>357202.49095857481</v>
      </c>
      <c r="AH86" s="1"/>
    </row>
    <row r="87" spans="1:34" x14ac:dyDescent="0.35">
      <c r="A87" t="s">
        <v>278</v>
      </c>
      <c r="B87" t="s">
        <v>279</v>
      </c>
      <c r="C87" s="9">
        <v>103726.16365030756</v>
      </c>
      <c r="D87" s="9"/>
      <c r="E87" s="1">
        <f t="shared" si="47"/>
        <v>141067.58256441829</v>
      </c>
      <c r="F87" s="1"/>
      <c r="G87" s="1">
        <f t="shared" si="48"/>
        <v>168575.76116447986</v>
      </c>
      <c r="H87" s="1"/>
      <c r="I87" s="1">
        <f t="shared" si="37"/>
        <v>193862.12533915183</v>
      </c>
      <c r="J87" s="1"/>
      <c r="K87" s="1">
        <f t="shared" si="49"/>
        <v>217125.58037985006</v>
      </c>
      <c r="L87" s="1"/>
      <c r="M87" s="9">
        <f t="shared" si="38"/>
        <v>225810.60359504406</v>
      </c>
      <c r="N87" s="1"/>
      <c r="O87" s="1">
        <f t="shared" si="50"/>
        <v>233036.54291008547</v>
      </c>
      <c r="P87" s="1"/>
      <c r="Q87" s="1">
        <f t="shared" si="39"/>
        <v>242358.0046264889</v>
      </c>
      <c r="R87" s="1"/>
      <c r="S87" s="1">
        <f t="shared" si="40"/>
        <v>249628.74476528357</v>
      </c>
      <c r="T87" s="1"/>
      <c r="U87" s="1">
        <f t="shared" si="41"/>
        <v>257117.60710824208</v>
      </c>
      <c r="V87" s="1"/>
      <c r="W87" s="1">
        <f t="shared" si="42"/>
        <v>263545.54728594812</v>
      </c>
      <c r="X87" s="1"/>
      <c r="Y87" s="1">
        <f t="shared" si="51"/>
        <v>268816.45823166711</v>
      </c>
      <c r="Z87" s="1"/>
      <c r="AA87" s="1">
        <f t="shared" si="43"/>
        <v>272848.70510514209</v>
      </c>
      <c r="AB87" s="1"/>
      <c r="AC87" s="1">
        <f t="shared" si="46"/>
        <v>277487.13309192949</v>
      </c>
      <c r="AD87" s="1"/>
      <c r="AE87" s="1">
        <f t="shared" si="44"/>
        <v>285256.77281850349</v>
      </c>
      <c r="AF87" s="1"/>
      <c r="AG87" s="1">
        <f t="shared" si="45"/>
        <v>290961.90827487357</v>
      </c>
      <c r="AH87" s="1"/>
    </row>
    <row r="88" spans="1:34" x14ac:dyDescent="0.35">
      <c r="A88" t="s">
        <v>51</v>
      </c>
      <c r="B88" t="s">
        <v>52</v>
      </c>
      <c r="C88" s="9">
        <v>31949.478930944559</v>
      </c>
      <c r="D88" s="9"/>
      <c r="E88" s="1">
        <f t="shared" si="47"/>
        <v>43451.291346084603</v>
      </c>
      <c r="F88" s="1"/>
      <c r="G88" s="1">
        <f t="shared" si="48"/>
        <v>51924.293158571105</v>
      </c>
      <c r="H88" s="1"/>
      <c r="I88" s="1">
        <f t="shared" si="37"/>
        <v>59712.937132356768</v>
      </c>
      <c r="J88" s="1"/>
      <c r="K88" s="1">
        <f t="shared" si="49"/>
        <v>66878.489588239594</v>
      </c>
      <c r="L88" s="1"/>
      <c r="M88" s="9">
        <f t="shared" si="38"/>
        <v>69553.629171769178</v>
      </c>
      <c r="N88" s="1"/>
      <c r="O88" s="1">
        <f t="shared" si="50"/>
        <v>71779.345305265801</v>
      </c>
      <c r="P88" s="1"/>
      <c r="Q88" s="1">
        <f t="shared" si="39"/>
        <v>74650.519117476433</v>
      </c>
      <c r="R88" s="1"/>
      <c r="S88" s="1">
        <f t="shared" si="40"/>
        <v>76890.034691000721</v>
      </c>
      <c r="T88" s="1"/>
      <c r="U88" s="1">
        <f t="shared" si="41"/>
        <v>79196.735731730747</v>
      </c>
      <c r="V88" s="1"/>
      <c r="W88" s="1">
        <f t="shared" si="42"/>
        <v>81176.654125024012</v>
      </c>
      <c r="X88" s="1"/>
      <c r="Y88" s="1">
        <f t="shared" si="51"/>
        <v>82800.18720752449</v>
      </c>
      <c r="Z88" s="1"/>
      <c r="AA88" s="1">
        <f t="shared" si="43"/>
        <v>84042.190015637345</v>
      </c>
      <c r="AB88" s="1"/>
      <c r="AC88" s="1">
        <f t="shared" si="46"/>
        <v>85470.907245903174</v>
      </c>
      <c r="AD88" s="1"/>
      <c r="AE88" s="1">
        <f t="shared" si="44"/>
        <v>87864.092648788472</v>
      </c>
      <c r="AF88" s="1"/>
      <c r="AG88" s="1">
        <f t="shared" si="45"/>
        <v>89621.374501764236</v>
      </c>
      <c r="AH88" s="1"/>
    </row>
    <row r="89" spans="1:34" x14ac:dyDescent="0.35">
      <c r="A89" t="s">
        <v>142</v>
      </c>
      <c r="B89" t="s">
        <v>143</v>
      </c>
      <c r="C89" s="9">
        <v>9318.7072787009329</v>
      </c>
      <c r="D89" s="9"/>
      <c r="E89" s="1">
        <f t="shared" si="47"/>
        <v>12673.441899033269</v>
      </c>
      <c r="F89" s="1"/>
      <c r="G89" s="1">
        <f t="shared" si="48"/>
        <v>15144.763069344757</v>
      </c>
      <c r="H89" s="1"/>
      <c r="I89" s="1">
        <f t="shared" si="37"/>
        <v>17416.477529746469</v>
      </c>
      <c r="J89" s="1"/>
      <c r="K89" s="1">
        <f t="shared" si="49"/>
        <v>19506.454833316049</v>
      </c>
      <c r="L89" s="1"/>
      <c r="M89" s="9">
        <f t="shared" si="38"/>
        <v>20286.713026648693</v>
      </c>
      <c r="N89" s="1"/>
      <c r="O89" s="1">
        <f t="shared" si="50"/>
        <v>20935.887843501452</v>
      </c>
      <c r="P89" s="1"/>
      <c r="Q89" s="1">
        <f t="shared" si="39"/>
        <v>21773.323357241512</v>
      </c>
      <c r="R89" s="1"/>
      <c r="S89" s="1">
        <f t="shared" si="40"/>
        <v>22426.523057958759</v>
      </c>
      <c r="T89" s="1"/>
      <c r="U89" s="1">
        <f t="shared" si="41"/>
        <v>23099.318749697522</v>
      </c>
      <c r="V89" s="1"/>
      <c r="W89" s="1">
        <f t="shared" si="42"/>
        <v>23676.801718439958</v>
      </c>
      <c r="X89" s="1"/>
      <c r="Y89" s="1">
        <f t="shared" si="51"/>
        <v>24150.337752808759</v>
      </c>
      <c r="Z89" s="1"/>
      <c r="AA89" s="1">
        <f t="shared" si="43"/>
        <v>24512.592819100886</v>
      </c>
      <c r="AB89" s="1"/>
      <c r="AC89" s="1">
        <f t="shared" si="46"/>
        <v>24929.306897025599</v>
      </c>
      <c r="AD89" s="1"/>
      <c r="AE89" s="1">
        <f t="shared" si="44"/>
        <v>25627.327490142317</v>
      </c>
      <c r="AF89" s="1"/>
      <c r="AG89" s="1">
        <f t="shared" si="45"/>
        <v>26139.874039945164</v>
      </c>
      <c r="AH89" s="1"/>
    </row>
    <row r="90" spans="1:34" x14ac:dyDescent="0.35">
      <c r="A90" t="s">
        <v>146</v>
      </c>
      <c r="B90" t="s">
        <v>147</v>
      </c>
      <c r="C90" s="9">
        <v>13312.099570485119</v>
      </c>
      <c r="D90" s="9"/>
      <c r="E90" s="1">
        <f t="shared" si="47"/>
        <v>18104.455415859764</v>
      </c>
      <c r="F90" s="1"/>
      <c r="G90" s="1">
        <f t="shared" si="48"/>
        <v>21634.824221952418</v>
      </c>
      <c r="H90" s="1"/>
      <c r="I90" s="1">
        <f t="shared" si="37"/>
        <v>24880.047855245281</v>
      </c>
      <c r="J90" s="1"/>
      <c r="K90" s="1">
        <f t="shared" si="49"/>
        <v>27865.653597874716</v>
      </c>
      <c r="L90" s="1"/>
      <c r="M90" s="9">
        <f t="shared" si="38"/>
        <v>28980.279741789705</v>
      </c>
      <c r="N90" s="1"/>
      <c r="O90" s="1">
        <f t="shared" si="50"/>
        <v>29907.648693526979</v>
      </c>
      <c r="P90" s="1"/>
      <c r="Q90" s="1">
        <f t="shared" si="39"/>
        <v>31103.954641268057</v>
      </c>
      <c r="R90" s="1"/>
      <c r="S90" s="1">
        <f t="shared" si="40"/>
        <v>32037.073280506102</v>
      </c>
      <c r="T90" s="1"/>
      <c r="U90" s="1">
        <f t="shared" si="41"/>
        <v>32998.185478921288</v>
      </c>
      <c r="V90" s="1"/>
      <c r="W90" s="1">
        <f t="shared" si="42"/>
        <v>33823.140115894319</v>
      </c>
      <c r="X90" s="1"/>
      <c r="Y90" s="1">
        <f t="shared" si="51"/>
        <v>34499.602918212207</v>
      </c>
      <c r="Z90" s="1"/>
      <c r="AA90" s="1">
        <f t="shared" si="43"/>
        <v>35017.096961985386</v>
      </c>
      <c r="AB90" s="1"/>
      <c r="AC90" s="1">
        <f t="shared" si="46"/>
        <v>35612.387610339138</v>
      </c>
      <c r="AD90" s="1"/>
      <c r="AE90" s="1">
        <f t="shared" si="44"/>
        <v>36609.534463428638</v>
      </c>
      <c r="AF90" s="1"/>
      <c r="AG90" s="1">
        <f t="shared" si="45"/>
        <v>37341.72515269721</v>
      </c>
      <c r="AH90" s="1"/>
    </row>
    <row r="91" spans="1:34" x14ac:dyDescent="0.35">
      <c r="A91" t="s">
        <v>288</v>
      </c>
      <c r="B91" t="s">
        <v>289</v>
      </c>
      <c r="C91" s="9">
        <v>5296.3127063610345</v>
      </c>
      <c r="D91" s="9"/>
      <c r="E91" s="1">
        <f t="shared" si="47"/>
        <v>7202.9852806510071</v>
      </c>
      <c r="F91" s="1"/>
      <c r="G91" s="1">
        <f t="shared" si="48"/>
        <v>8607.5674103779547</v>
      </c>
      <c r="H91" s="1"/>
      <c r="I91" s="1">
        <f t="shared" si="37"/>
        <v>9898.7025219346469</v>
      </c>
      <c r="J91" s="1"/>
      <c r="K91" s="1">
        <f t="shared" si="49"/>
        <v>11086.546824566805</v>
      </c>
      <c r="L91" s="1"/>
      <c r="M91" s="9">
        <f t="shared" si="38"/>
        <v>11530.008697549478</v>
      </c>
      <c r="N91" s="1"/>
      <c r="O91" s="1">
        <f t="shared" si="50"/>
        <v>11898.968975871061</v>
      </c>
      <c r="P91" s="1"/>
      <c r="Q91" s="1">
        <f t="shared" si="39"/>
        <v>12374.927734905905</v>
      </c>
      <c r="R91" s="1"/>
      <c r="S91" s="1">
        <f t="shared" si="40"/>
        <v>12746.175566953083</v>
      </c>
      <c r="T91" s="1"/>
      <c r="U91" s="1">
        <f t="shared" si="41"/>
        <v>13128.560833961676</v>
      </c>
      <c r="V91" s="1"/>
      <c r="W91" s="1">
        <f t="shared" si="42"/>
        <v>13456.774854810716</v>
      </c>
      <c r="X91" s="1"/>
      <c r="Y91" s="1">
        <f t="shared" si="51"/>
        <v>13725.91035190693</v>
      </c>
      <c r="Z91" s="1"/>
      <c r="AA91" s="1">
        <f t="shared" si="43"/>
        <v>13931.799007185533</v>
      </c>
      <c r="AB91" s="1"/>
      <c r="AC91" s="1">
        <f t="shared" si="46"/>
        <v>14168.639590307686</v>
      </c>
      <c r="AD91" s="1"/>
      <c r="AE91" s="1">
        <f t="shared" si="44"/>
        <v>14565.361498836302</v>
      </c>
      <c r="AF91" s="1"/>
      <c r="AG91" s="1">
        <f t="shared" si="45"/>
        <v>14856.668728813029</v>
      </c>
      <c r="AH91" s="1"/>
    </row>
    <row r="92" spans="1:34" x14ac:dyDescent="0.35">
      <c r="A92" t="s">
        <v>138</v>
      </c>
      <c r="B92" t="s">
        <v>139</v>
      </c>
      <c r="C92" s="9">
        <v>11887.389962356478</v>
      </c>
      <c r="D92" s="9"/>
      <c r="E92" s="1">
        <f t="shared" si="47"/>
        <v>16166.85034880481</v>
      </c>
      <c r="F92" s="1"/>
      <c r="G92" s="1">
        <f t="shared" si="48"/>
        <v>19319.386166821751</v>
      </c>
      <c r="H92" s="1"/>
      <c r="I92" s="1">
        <f t="shared" si="37"/>
        <v>22217.294091845011</v>
      </c>
      <c r="J92" s="1"/>
      <c r="K92" s="1">
        <f t="shared" si="49"/>
        <v>24883.369382866415</v>
      </c>
      <c r="L92" s="1"/>
      <c r="M92" s="9">
        <f t="shared" si="38"/>
        <v>25878.704158181074</v>
      </c>
      <c r="N92" s="1"/>
      <c r="O92" s="1">
        <f t="shared" si="50"/>
        <v>26706.822691242869</v>
      </c>
      <c r="P92" s="1"/>
      <c r="Q92" s="1">
        <f t="shared" si="39"/>
        <v>27775.095598892585</v>
      </c>
      <c r="R92" s="1"/>
      <c r="S92" s="1">
        <f t="shared" si="40"/>
        <v>28608.348466859363</v>
      </c>
      <c r="T92" s="1"/>
      <c r="U92" s="1">
        <f t="shared" si="41"/>
        <v>29466.598920865144</v>
      </c>
      <c r="V92" s="1"/>
      <c r="W92" s="1">
        <f t="shared" si="42"/>
        <v>30203.263893886771</v>
      </c>
      <c r="X92" s="1"/>
      <c r="Y92" s="1">
        <f t="shared" si="51"/>
        <v>30807.329171764508</v>
      </c>
      <c r="Z92" s="1"/>
      <c r="AA92" s="1">
        <f t="shared" si="43"/>
        <v>31269.439109340972</v>
      </c>
      <c r="AB92" s="1"/>
      <c r="AC92" s="1">
        <f t="shared" si="46"/>
        <v>31801.019574199767</v>
      </c>
      <c r="AD92" s="1"/>
      <c r="AE92" s="1">
        <f t="shared" si="44"/>
        <v>32691.448122277361</v>
      </c>
      <c r="AF92" s="1"/>
      <c r="AG92" s="1">
        <f t="shared" si="45"/>
        <v>33345.277084722911</v>
      </c>
      <c r="AH92" s="1"/>
    </row>
    <row r="93" spans="1:34" x14ac:dyDescent="0.35">
      <c r="A93" t="s">
        <v>88</v>
      </c>
      <c r="B93" t="s">
        <v>89</v>
      </c>
      <c r="C93" s="9">
        <v>6620.8979738973921</v>
      </c>
      <c r="D93" s="9"/>
      <c r="E93" s="1">
        <f t="shared" si="47"/>
        <v>9004.4212445004541</v>
      </c>
      <c r="F93" s="1"/>
      <c r="G93" s="1">
        <f t="shared" si="48"/>
        <v>10760.283387178044</v>
      </c>
      <c r="H93" s="1"/>
      <c r="I93" s="1">
        <f t="shared" si="37"/>
        <v>12374.325895254749</v>
      </c>
      <c r="J93" s="1"/>
      <c r="K93" s="1">
        <f t="shared" si="49"/>
        <v>13859.24500268532</v>
      </c>
      <c r="L93" s="1"/>
      <c r="M93" s="9">
        <f t="shared" si="38"/>
        <v>14413.614802792734</v>
      </c>
      <c r="N93" s="1"/>
      <c r="O93" s="1">
        <f t="shared" si="50"/>
        <v>14874.850476482101</v>
      </c>
      <c r="P93" s="1"/>
      <c r="Q93" s="1">
        <f t="shared" si="39"/>
        <v>15469.844495541385</v>
      </c>
      <c r="R93" s="1"/>
      <c r="S93" s="1">
        <f t="shared" si="40"/>
        <v>15933.939830407628</v>
      </c>
      <c r="T93" s="1"/>
      <c r="U93" s="1">
        <f t="shared" si="41"/>
        <v>16411.958025319858</v>
      </c>
      <c r="V93" s="1"/>
      <c r="W93" s="1">
        <f t="shared" si="42"/>
        <v>16822.256975952852</v>
      </c>
      <c r="X93" s="1"/>
      <c r="Y93" s="1">
        <f t="shared" si="51"/>
        <v>17158.702115471911</v>
      </c>
      <c r="Z93" s="1"/>
      <c r="AA93" s="1">
        <f t="shared" si="43"/>
        <v>17416.082647203988</v>
      </c>
      <c r="AB93" s="1"/>
      <c r="AC93" s="1">
        <f t="shared" si="46"/>
        <v>17712.156052206454</v>
      </c>
      <c r="AD93" s="1"/>
      <c r="AE93" s="1">
        <f t="shared" si="44"/>
        <v>18208.096421668233</v>
      </c>
      <c r="AF93" s="1"/>
      <c r="AG93" s="1">
        <f t="shared" si="45"/>
        <v>18572.258350101598</v>
      </c>
      <c r="AH93" s="1"/>
    </row>
    <row r="94" spans="1:34" x14ac:dyDescent="0.35">
      <c r="A94" t="s">
        <v>106</v>
      </c>
      <c r="B94" t="s">
        <v>107</v>
      </c>
      <c r="C94" s="9">
        <v>13508.397684495998</v>
      </c>
      <c r="D94" s="9"/>
      <c r="E94" s="1">
        <f t="shared" si="47"/>
        <v>18371.420850914557</v>
      </c>
      <c r="F94" s="1"/>
      <c r="G94" s="1">
        <f t="shared" si="48"/>
        <v>21953.847916842897</v>
      </c>
      <c r="H94" s="1"/>
      <c r="I94" s="1">
        <f t="shared" si="37"/>
        <v>25246.925104369329</v>
      </c>
      <c r="J94" s="1"/>
      <c r="K94" s="1">
        <f t="shared" si="49"/>
        <v>28276.556116893651</v>
      </c>
      <c r="L94" s="1"/>
      <c r="M94" s="9">
        <f t="shared" si="38"/>
        <v>29407.618361569399</v>
      </c>
      <c r="N94" s="1"/>
      <c r="O94" s="1">
        <f t="shared" si="50"/>
        <v>30348.662149139622</v>
      </c>
      <c r="P94" s="1"/>
      <c r="Q94" s="1">
        <f t="shared" si="39"/>
        <v>31562.608635105207</v>
      </c>
      <c r="R94" s="1"/>
      <c r="S94" s="1">
        <f t="shared" si="40"/>
        <v>32509.486894158363</v>
      </c>
      <c r="T94" s="1"/>
      <c r="U94" s="1">
        <f t="shared" si="41"/>
        <v>33484.771500983115</v>
      </c>
      <c r="V94" s="1"/>
      <c r="W94" s="1">
        <f t="shared" si="42"/>
        <v>34321.890788507691</v>
      </c>
      <c r="X94" s="1"/>
      <c r="Y94" s="1">
        <f t="shared" si="51"/>
        <v>35008.328604277849</v>
      </c>
      <c r="Z94" s="1"/>
      <c r="AA94" s="1">
        <f t="shared" si="43"/>
        <v>35533.453533342014</v>
      </c>
      <c r="AB94" s="1"/>
      <c r="AC94" s="1">
        <f t="shared" si="46"/>
        <v>36137.522243408821</v>
      </c>
      <c r="AD94" s="1"/>
      <c r="AE94" s="1">
        <f t="shared" si="44"/>
        <v>37149.372866224272</v>
      </c>
      <c r="AF94" s="1"/>
      <c r="AG94" s="1">
        <f t="shared" si="45"/>
        <v>37892.360323548761</v>
      </c>
      <c r="AH94" s="1"/>
    </row>
    <row r="95" spans="1:34" x14ac:dyDescent="0.35">
      <c r="A95" t="s">
        <v>255</v>
      </c>
      <c r="B95" t="s">
        <v>256</v>
      </c>
      <c r="C95" s="9">
        <v>19278.52686361823</v>
      </c>
      <c r="D95" s="9"/>
      <c r="E95" s="1">
        <f t="shared" si="47"/>
        <v>26218.796534520796</v>
      </c>
      <c r="F95" s="1"/>
      <c r="G95" s="1">
        <f t="shared" si="48"/>
        <v>31331.461858752351</v>
      </c>
      <c r="H95" s="1"/>
      <c r="I95" s="1">
        <f t="shared" si="37"/>
        <v>36031.181137565203</v>
      </c>
      <c r="J95" s="1"/>
      <c r="K95" s="1">
        <f t="shared" si="49"/>
        <v>40354.922874073032</v>
      </c>
      <c r="L95" s="1"/>
      <c r="M95" s="9">
        <f t="shared" si="38"/>
        <v>41969.119789035954</v>
      </c>
      <c r="N95" s="1"/>
      <c r="O95" s="1">
        <f t="shared" si="50"/>
        <v>43312.131622285109</v>
      </c>
      <c r="P95" s="1"/>
      <c r="Q95" s="1">
        <f t="shared" si="39"/>
        <v>45044.616887176519</v>
      </c>
      <c r="R95" s="1"/>
      <c r="S95" s="1">
        <f t="shared" si="40"/>
        <v>46395.955393791817</v>
      </c>
      <c r="T95" s="1"/>
      <c r="U95" s="1">
        <f t="shared" si="41"/>
        <v>47787.83405560557</v>
      </c>
      <c r="V95" s="1"/>
      <c r="W95" s="1">
        <f t="shared" si="42"/>
        <v>48982.529906995704</v>
      </c>
      <c r="X95" s="1"/>
      <c r="Y95" s="1">
        <f t="shared" si="51"/>
        <v>49962.18050513562</v>
      </c>
      <c r="Z95" s="1"/>
      <c r="AA95" s="1">
        <f t="shared" si="43"/>
        <v>50711.613212712648</v>
      </c>
      <c r="AB95" s="1"/>
      <c r="AC95" s="1">
        <f t="shared" si="46"/>
        <v>51573.710637328761</v>
      </c>
      <c r="AD95" s="1"/>
      <c r="AE95" s="1">
        <f t="shared" si="44"/>
        <v>53017.774535173965</v>
      </c>
      <c r="AF95" s="1"/>
      <c r="AG95" s="1">
        <f t="shared" si="45"/>
        <v>54078.130025877443</v>
      </c>
      <c r="AH95" s="1"/>
    </row>
    <row r="96" spans="1:34" x14ac:dyDescent="0.35">
      <c r="A96" t="s">
        <v>33</v>
      </c>
      <c r="B96" t="s">
        <v>34</v>
      </c>
      <c r="C96" s="9">
        <v>12562.80984658128</v>
      </c>
      <c r="D96" s="9"/>
      <c r="E96" s="1">
        <f t="shared" si="47"/>
        <v>17085.421391350541</v>
      </c>
      <c r="F96" s="1"/>
      <c r="G96" s="1">
        <f t="shared" si="48"/>
        <v>20417.078562663897</v>
      </c>
      <c r="H96" s="1"/>
      <c r="I96" s="1">
        <f t="shared" si="37"/>
        <v>23479.64034706348</v>
      </c>
      <c r="J96" s="1"/>
      <c r="K96" s="1">
        <f t="shared" si="49"/>
        <v>26297.197188711099</v>
      </c>
      <c r="L96" s="1"/>
      <c r="M96" s="9">
        <f t="shared" si="38"/>
        <v>27349.085076259544</v>
      </c>
      <c r="N96" s="1"/>
      <c r="O96" s="1">
        <f t="shared" si="50"/>
        <v>28224.255798699851</v>
      </c>
      <c r="P96" s="1"/>
      <c r="Q96" s="1">
        <f t="shared" si="39"/>
        <v>29353.226030647846</v>
      </c>
      <c r="R96" s="1"/>
      <c r="S96" s="1">
        <f t="shared" si="40"/>
        <v>30233.822811567283</v>
      </c>
      <c r="T96" s="1"/>
      <c r="U96" s="1">
        <f t="shared" si="41"/>
        <v>31140.837495914304</v>
      </c>
      <c r="V96" s="1"/>
      <c r="W96" s="1">
        <f t="shared" si="42"/>
        <v>31919.358433312158</v>
      </c>
      <c r="X96" s="1"/>
      <c r="Y96" s="1">
        <f t="shared" si="51"/>
        <v>32557.7456019784</v>
      </c>
      <c r="Z96" s="1"/>
      <c r="AA96" s="1">
        <f t="shared" si="43"/>
        <v>33046.11178600807</v>
      </c>
      <c r="AB96" s="1"/>
      <c r="AC96" s="1">
        <f t="shared" si="46"/>
        <v>33607.895686370204</v>
      </c>
      <c r="AD96" s="1"/>
      <c r="AE96" s="1">
        <f t="shared" si="44"/>
        <v>34548.916765588569</v>
      </c>
      <c r="AF96" s="1"/>
      <c r="AG96" s="1">
        <f t="shared" si="45"/>
        <v>35239.895100900343</v>
      </c>
      <c r="AH96" s="1"/>
    </row>
    <row r="97" spans="1:34" x14ac:dyDescent="0.35">
      <c r="A97" t="s">
        <v>280</v>
      </c>
      <c r="B97" t="s">
        <v>281</v>
      </c>
      <c r="C97" s="9">
        <v>12562.80984658128</v>
      </c>
      <c r="D97" s="9"/>
      <c r="E97" s="1">
        <f t="shared" si="47"/>
        <v>17085.421391350541</v>
      </c>
      <c r="F97" s="1"/>
      <c r="G97" s="1">
        <f t="shared" si="48"/>
        <v>20417.078562663897</v>
      </c>
      <c r="H97" s="1"/>
      <c r="I97" s="1">
        <f t="shared" si="37"/>
        <v>23479.64034706348</v>
      </c>
      <c r="J97" s="1"/>
      <c r="K97" s="1">
        <f t="shared" si="49"/>
        <v>26297.197188711099</v>
      </c>
      <c r="L97" s="1"/>
      <c r="M97" s="9">
        <f t="shared" si="38"/>
        <v>27349.085076259544</v>
      </c>
      <c r="N97" s="1"/>
      <c r="O97" s="1">
        <f t="shared" si="50"/>
        <v>28224.255798699851</v>
      </c>
      <c r="P97" s="1"/>
      <c r="Q97" s="1">
        <f t="shared" si="39"/>
        <v>29353.226030647846</v>
      </c>
      <c r="R97" s="1"/>
      <c r="S97" s="1">
        <f t="shared" si="40"/>
        <v>30233.822811567283</v>
      </c>
      <c r="T97" s="1"/>
      <c r="U97" s="1">
        <f t="shared" si="41"/>
        <v>31140.837495914304</v>
      </c>
      <c r="V97" s="1"/>
      <c r="W97" s="1">
        <f t="shared" si="42"/>
        <v>31919.358433312158</v>
      </c>
      <c r="X97" s="1"/>
      <c r="Y97" s="1">
        <f t="shared" si="51"/>
        <v>32557.7456019784</v>
      </c>
      <c r="Z97" s="1"/>
      <c r="AA97" s="1">
        <f t="shared" si="43"/>
        <v>33046.11178600807</v>
      </c>
      <c r="AB97" s="1"/>
      <c r="AC97" s="1">
        <f t="shared" si="46"/>
        <v>33607.895686370204</v>
      </c>
      <c r="AD97" s="1"/>
      <c r="AE97" s="1">
        <f t="shared" si="44"/>
        <v>34548.916765588569</v>
      </c>
      <c r="AF97" s="1"/>
      <c r="AG97" s="1">
        <f t="shared" si="45"/>
        <v>35239.895100900343</v>
      </c>
      <c r="AH97" s="1"/>
    </row>
    <row r="98" spans="1:34" x14ac:dyDescent="0.35">
      <c r="A98" t="s">
        <v>82</v>
      </c>
      <c r="B98" t="s">
        <v>83</v>
      </c>
      <c r="C98" s="9">
        <v>10151.361345577705</v>
      </c>
      <c r="D98" s="9"/>
      <c r="E98" s="1">
        <f t="shared" si="47"/>
        <v>13805.85142998568</v>
      </c>
      <c r="F98" s="1"/>
      <c r="G98" s="1">
        <f t="shared" si="48"/>
        <v>16497.992458832887</v>
      </c>
      <c r="H98" s="1"/>
      <c r="I98" s="1">
        <f t="shared" si="37"/>
        <v>18972.69132765782</v>
      </c>
      <c r="J98" s="1"/>
      <c r="K98" s="1">
        <f t="shared" si="49"/>
        <v>21249.41428697676</v>
      </c>
      <c r="L98" s="1"/>
      <c r="M98" s="9">
        <f t="shared" si="38"/>
        <v>22099.39085845583</v>
      </c>
      <c r="N98" s="1"/>
      <c r="O98" s="1">
        <f t="shared" si="50"/>
        <v>22806.571365926418</v>
      </c>
      <c r="P98" s="1"/>
      <c r="Q98" s="1">
        <f t="shared" si="39"/>
        <v>23718.834220563476</v>
      </c>
      <c r="R98" s="1"/>
      <c r="S98" s="1">
        <f t="shared" si="40"/>
        <v>24430.399247180379</v>
      </c>
      <c r="T98" s="1"/>
      <c r="U98" s="1">
        <f t="shared" si="41"/>
        <v>25163.311224595793</v>
      </c>
      <c r="V98" s="1"/>
      <c r="W98" s="1">
        <f t="shared" si="42"/>
        <v>25792.394005210685</v>
      </c>
      <c r="X98" s="1"/>
      <c r="Y98" s="1">
        <f t="shared" si="51"/>
        <v>26308.241885314899</v>
      </c>
      <c r="Z98" s="1"/>
      <c r="AA98" s="1">
        <f t="shared" si="43"/>
        <v>26702.865513594621</v>
      </c>
      <c r="AB98" s="1"/>
      <c r="AC98" s="1">
        <f t="shared" si="46"/>
        <v>27156.814227325725</v>
      </c>
      <c r="AD98" s="1"/>
      <c r="AE98" s="1">
        <f t="shared" si="44"/>
        <v>27917.205025690848</v>
      </c>
      <c r="AF98" s="1"/>
      <c r="AG98" s="1">
        <f t="shared" si="45"/>
        <v>28475.549126204663</v>
      </c>
      <c r="AH98" s="1"/>
    </row>
    <row r="99" spans="1:34" x14ac:dyDescent="0.35">
      <c r="A99" t="s">
        <v>80</v>
      </c>
      <c r="B99" t="s">
        <v>81</v>
      </c>
      <c r="C99" s="9">
        <v>11981.144791269167</v>
      </c>
      <c r="D99" s="9"/>
      <c r="E99" s="1">
        <f t="shared" si="47"/>
        <v>16294.356916126069</v>
      </c>
      <c r="F99" s="1"/>
      <c r="G99" s="1">
        <f t="shared" si="48"/>
        <v>19471.756514770655</v>
      </c>
      <c r="H99" s="1"/>
      <c r="I99" s="1">
        <f t="shared" si="37"/>
        <v>22392.519991986253</v>
      </c>
      <c r="J99" s="1"/>
      <c r="K99" s="1">
        <f t="shared" si="49"/>
        <v>25079.622391024604</v>
      </c>
      <c r="L99" s="1"/>
      <c r="M99" s="9">
        <f t="shared" si="38"/>
        <v>26082.807286665589</v>
      </c>
      <c r="N99" s="1"/>
      <c r="O99" s="1">
        <f t="shared" si="50"/>
        <v>26917.457119838888</v>
      </c>
      <c r="P99" s="1"/>
      <c r="Q99" s="1">
        <f t="shared" si="39"/>
        <v>27994.155404632445</v>
      </c>
      <c r="R99" s="1"/>
      <c r="S99" s="1">
        <f t="shared" si="40"/>
        <v>28833.980066771419</v>
      </c>
      <c r="T99" s="1"/>
      <c r="U99" s="1">
        <f t="shared" si="41"/>
        <v>29698.999468774564</v>
      </c>
      <c r="V99" s="1"/>
      <c r="W99" s="1">
        <f t="shared" si="42"/>
        <v>30441.474455493924</v>
      </c>
      <c r="X99" s="1"/>
      <c r="Y99" s="1">
        <f t="shared" si="51"/>
        <v>31050.303944603802</v>
      </c>
      <c r="Z99" s="1"/>
      <c r="AA99" s="1">
        <f t="shared" si="43"/>
        <v>31516.058503772856</v>
      </c>
      <c r="AB99" s="1"/>
      <c r="AC99" s="1">
        <f t="shared" si="46"/>
        <v>32051.831498336993</v>
      </c>
      <c r="AD99" s="1"/>
      <c r="AE99" s="1">
        <f t="shared" si="44"/>
        <v>32949.282780290428</v>
      </c>
      <c r="AF99" s="1"/>
      <c r="AG99" s="1">
        <f t="shared" si="45"/>
        <v>33608.268435896236</v>
      </c>
      <c r="AH99" s="1"/>
    </row>
    <row r="100" spans="1:34" x14ac:dyDescent="0.35">
      <c r="A100" t="s">
        <v>185</v>
      </c>
      <c r="B100" t="s">
        <v>186</v>
      </c>
      <c r="C100" s="9">
        <v>7168.1740967179721</v>
      </c>
      <c r="D100" s="9"/>
      <c r="E100" s="1">
        <f t="shared" si="47"/>
        <v>9748.716771536443</v>
      </c>
      <c r="F100" s="1"/>
      <c r="G100" s="1">
        <f t="shared" si="48"/>
        <v>11649.71654198605</v>
      </c>
      <c r="H100" s="1"/>
      <c r="I100" s="1">
        <f t="shared" si="37"/>
        <v>13397.174023283957</v>
      </c>
      <c r="J100" s="1"/>
      <c r="K100" s="1">
        <f t="shared" si="49"/>
        <v>15004.834906078033</v>
      </c>
      <c r="L100" s="1"/>
      <c r="M100" s="9">
        <f t="shared" si="38"/>
        <v>15605.028302321154</v>
      </c>
      <c r="N100" s="1"/>
      <c r="O100" s="1">
        <f t="shared" si="50"/>
        <v>16104.389207995431</v>
      </c>
      <c r="P100" s="1"/>
      <c r="Q100" s="1">
        <f t="shared" si="39"/>
        <v>16748.564776315248</v>
      </c>
      <c r="R100" s="1"/>
      <c r="S100" s="1">
        <f t="shared" si="40"/>
        <v>17251.021719604705</v>
      </c>
      <c r="T100" s="1"/>
      <c r="U100" s="1">
        <f t="shared" si="41"/>
        <v>17768.552371192847</v>
      </c>
      <c r="V100" s="1"/>
      <c r="W100" s="1">
        <f t="shared" si="42"/>
        <v>18212.766180472667</v>
      </c>
      <c r="X100" s="1"/>
      <c r="Y100" s="1">
        <f t="shared" si="51"/>
        <v>18577.02150408212</v>
      </c>
      <c r="Z100" s="1"/>
      <c r="AA100" s="1">
        <f t="shared" si="43"/>
        <v>18855.67682664335</v>
      </c>
      <c r="AB100" s="1"/>
      <c r="AC100" s="1">
        <f t="shared" si="46"/>
        <v>19176.223332696285</v>
      </c>
      <c r="AD100" s="1"/>
      <c r="AE100" s="1">
        <f t="shared" si="44"/>
        <v>19713.157586011781</v>
      </c>
      <c r="AF100" s="1"/>
      <c r="AG100" s="1">
        <f t="shared" si="45"/>
        <v>20107.420737732016</v>
      </c>
      <c r="AH100" s="1"/>
    </row>
    <row r="101" spans="1:34" x14ac:dyDescent="0.35">
      <c r="A101" t="s">
        <v>35</v>
      </c>
      <c r="B101" t="s">
        <v>36</v>
      </c>
      <c r="C101" s="9">
        <v>13312.099570485119</v>
      </c>
      <c r="D101" s="9"/>
      <c r="E101" s="1">
        <f t="shared" si="47"/>
        <v>18104.455415859764</v>
      </c>
      <c r="F101" s="1"/>
      <c r="G101" s="1">
        <f t="shared" si="48"/>
        <v>21634.824221952418</v>
      </c>
      <c r="H101" s="1"/>
      <c r="I101" s="1">
        <f t="shared" si="37"/>
        <v>24880.047855245281</v>
      </c>
      <c r="J101" s="1"/>
      <c r="K101" s="1">
        <f t="shared" si="49"/>
        <v>27865.653597874716</v>
      </c>
      <c r="L101" s="1"/>
      <c r="M101" s="9">
        <f t="shared" si="38"/>
        <v>28980.279741789705</v>
      </c>
      <c r="N101" s="1"/>
      <c r="O101" s="1">
        <f t="shared" si="50"/>
        <v>29907.648693526979</v>
      </c>
      <c r="P101" s="1"/>
      <c r="Q101" s="1">
        <f t="shared" si="39"/>
        <v>31103.954641268057</v>
      </c>
      <c r="R101" s="1"/>
      <c r="S101" s="1">
        <f t="shared" si="40"/>
        <v>32037.073280506102</v>
      </c>
      <c r="T101" s="1"/>
      <c r="U101" s="1">
        <f t="shared" si="41"/>
        <v>32998.185478921288</v>
      </c>
      <c r="V101" s="1"/>
      <c r="W101" s="1">
        <f t="shared" si="42"/>
        <v>33823.140115894319</v>
      </c>
      <c r="X101" s="1"/>
      <c r="Y101" s="1">
        <f t="shared" si="51"/>
        <v>34499.602918212207</v>
      </c>
      <c r="Z101" s="1"/>
      <c r="AA101" s="1">
        <f t="shared" si="43"/>
        <v>35017.096961985386</v>
      </c>
      <c r="AB101" s="1"/>
      <c r="AC101" s="1">
        <f t="shared" si="46"/>
        <v>35612.387610339138</v>
      </c>
      <c r="AD101" s="1"/>
      <c r="AE101" s="1">
        <f t="shared" si="44"/>
        <v>36609.534463428638</v>
      </c>
      <c r="AF101" s="1"/>
      <c r="AG101" s="1">
        <f t="shared" si="45"/>
        <v>37341.72515269721</v>
      </c>
      <c r="AH101" s="1"/>
    </row>
    <row r="102" spans="1:34" x14ac:dyDescent="0.35">
      <c r="A102" t="s">
        <v>150</v>
      </c>
      <c r="B102" t="s">
        <v>151</v>
      </c>
      <c r="C102" s="9">
        <v>7168.1740967179721</v>
      </c>
      <c r="D102" s="9"/>
      <c r="E102" s="1">
        <f t="shared" si="47"/>
        <v>9748.716771536443</v>
      </c>
      <c r="F102" s="1"/>
      <c r="G102" s="1">
        <f t="shared" si="48"/>
        <v>11649.71654198605</v>
      </c>
      <c r="H102" s="1"/>
      <c r="I102" s="1">
        <f t="shared" si="37"/>
        <v>13397.174023283957</v>
      </c>
      <c r="J102" s="1"/>
      <c r="K102" s="1">
        <f t="shared" si="49"/>
        <v>15004.834906078033</v>
      </c>
      <c r="L102" s="1"/>
      <c r="M102" s="9">
        <f t="shared" si="38"/>
        <v>15605.028302321154</v>
      </c>
      <c r="N102" s="1"/>
      <c r="O102" s="1">
        <f t="shared" si="50"/>
        <v>16104.389207995431</v>
      </c>
      <c r="P102" s="1"/>
      <c r="Q102" s="1">
        <f t="shared" si="39"/>
        <v>16748.564776315248</v>
      </c>
      <c r="R102" s="1"/>
      <c r="S102" s="1">
        <f t="shared" si="40"/>
        <v>17251.021719604705</v>
      </c>
      <c r="T102" s="1"/>
      <c r="U102" s="1">
        <f t="shared" si="41"/>
        <v>17768.552371192847</v>
      </c>
      <c r="V102" s="1"/>
      <c r="W102" s="1">
        <f t="shared" si="42"/>
        <v>18212.766180472667</v>
      </c>
      <c r="X102" s="1"/>
      <c r="Y102" s="1">
        <f t="shared" si="51"/>
        <v>18577.02150408212</v>
      </c>
      <c r="Z102" s="1"/>
      <c r="AA102" s="1">
        <f t="shared" si="43"/>
        <v>18855.67682664335</v>
      </c>
      <c r="AB102" s="1"/>
      <c r="AC102" s="1">
        <f t="shared" si="46"/>
        <v>19176.223332696285</v>
      </c>
      <c r="AD102" s="1"/>
      <c r="AE102" s="1">
        <f t="shared" si="44"/>
        <v>19713.157586011781</v>
      </c>
      <c r="AF102" s="1"/>
      <c r="AG102" s="1">
        <f t="shared" si="45"/>
        <v>20107.420737732016</v>
      </c>
      <c r="AH102" s="1"/>
    </row>
    <row r="103" spans="1:34" x14ac:dyDescent="0.35">
      <c r="A103" t="s">
        <v>195</v>
      </c>
      <c r="B103" t="s">
        <v>196</v>
      </c>
      <c r="C103" s="9">
        <v>7168.1740967179721</v>
      </c>
      <c r="D103" s="9"/>
      <c r="E103" s="1">
        <f t="shared" si="47"/>
        <v>9748.716771536443</v>
      </c>
      <c r="F103" s="1"/>
      <c r="G103" s="1">
        <f t="shared" si="48"/>
        <v>11649.71654198605</v>
      </c>
      <c r="H103" s="1"/>
      <c r="I103" s="1">
        <f t="shared" si="37"/>
        <v>13397.174023283957</v>
      </c>
      <c r="J103" s="1"/>
      <c r="K103" s="1">
        <f t="shared" si="49"/>
        <v>15004.834906078033</v>
      </c>
      <c r="L103" s="1"/>
      <c r="M103" s="9">
        <f t="shared" si="38"/>
        <v>15605.028302321154</v>
      </c>
      <c r="N103" s="1"/>
      <c r="O103" s="1">
        <f t="shared" si="50"/>
        <v>16104.389207995431</v>
      </c>
      <c r="P103" s="1"/>
      <c r="Q103" s="1">
        <f t="shared" si="39"/>
        <v>16748.564776315248</v>
      </c>
      <c r="R103" s="1"/>
      <c r="S103" s="1">
        <f t="shared" si="40"/>
        <v>17251.021719604705</v>
      </c>
      <c r="T103" s="1"/>
      <c r="U103" s="1">
        <f t="shared" si="41"/>
        <v>17768.552371192847</v>
      </c>
      <c r="V103" s="1"/>
      <c r="W103" s="1">
        <f t="shared" si="42"/>
        <v>18212.766180472667</v>
      </c>
      <c r="X103" s="1"/>
      <c r="Y103" s="1">
        <f t="shared" si="51"/>
        <v>18577.02150408212</v>
      </c>
      <c r="Z103" s="1"/>
      <c r="AA103" s="1">
        <f t="shared" si="43"/>
        <v>18855.67682664335</v>
      </c>
      <c r="AB103" s="1"/>
      <c r="AC103" s="1">
        <f t="shared" si="46"/>
        <v>19176.223332696285</v>
      </c>
      <c r="AD103" s="1"/>
      <c r="AE103" s="1">
        <f t="shared" si="44"/>
        <v>19713.157586011781</v>
      </c>
      <c r="AF103" s="1"/>
      <c r="AG103" s="1">
        <f t="shared" si="45"/>
        <v>20107.420737732016</v>
      </c>
      <c r="AH103" s="1"/>
    </row>
    <row r="104" spans="1:34" x14ac:dyDescent="0.35">
      <c r="A104" t="s">
        <v>253</v>
      </c>
      <c r="B104" t="s">
        <v>254</v>
      </c>
      <c r="C104" s="9">
        <v>11981.144791269167</v>
      </c>
      <c r="D104" s="9"/>
      <c r="E104" s="1">
        <f t="shared" si="47"/>
        <v>16294.356916126069</v>
      </c>
      <c r="F104" s="1"/>
      <c r="G104" s="1">
        <f t="shared" si="48"/>
        <v>19471.756514770655</v>
      </c>
      <c r="H104" s="1"/>
      <c r="I104" s="1">
        <f t="shared" si="37"/>
        <v>22392.519991986253</v>
      </c>
      <c r="J104" s="1"/>
      <c r="K104" s="1">
        <f t="shared" si="49"/>
        <v>25079.622391024604</v>
      </c>
      <c r="L104" s="1"/>
      <c r="M104" s="9">
        <f t="shared" si="38"/>
        <v>26082.807286665589</v>
      </c>
      <c r="N104" s="1"/>
      <c r="O104" s="1">
        <f t="shared" si="50"/>
        <v>26917.457119838888</v>
      </c>
      <c r="P104" s="1"/>
      <c r="Q104" s="1">
        <f t="shared" si="39"/>
        <v>27994.155404632445</v>
      </c>
      <c r="R104" s="1"/>
      <c r="S104" s="1">
        <f t="shared" si="40"/>
        <v>28833.980066771419</v>
      </c>
      <c r="T104" s="1"/>
      <c r="U104" s="1">
        <f t="shared" si="41"/>
        <v>29698.999468774564</v>
      </c>
      <c r="V104" s="1"/>
      <c r="W104" s="1">
        <f t="shared" si="42"/>
        <v>30441.474455493924</v>
      </c>
      <c r="X104" s="1"/>
      <c r="Y104" s="1">
        <f t="shared" si="51"/>
        <v>31050.303944603802</v>
      </c>
      <c r="Z104" s="1"/>
      <c r="AA104" s="1">
        <f t="shared" si="43"/>
        <v>31516.058503772856</v>
      </c>
      <c r="AB104" s="1"/>
      <c r="AC104" s="1">
        <f t="shared" si="46"/>
        <v>32051.831498336993</v>
      </c>
      <c r="AD104" s="1"/>
      <c r="AE104" s="1">
        <f t="shared" si="44"/>
        <v>32949.282780290428</v>
      </c>
      <c r="AF104" s="1"/>
      <c r="AG104" s="1">
        <f t="shared" si="45"/>
        <v>33608.268435896236</v>
      </c>
      <c r="AH104" s="1"/>
    </row>
    <row r="105" spans="1:34" x14ac:dyDescent="0.35">
      <c r="A105" t="s">
        <v>282</v>
      </c>
      <c r="B105" t="s">
        <v>283</v>
      </c>
      <c r="C105" s="9">
        <v>3993.6386703811413</v>
      </c>
      <c r="D105" s="9"/>
      <c r="E105" s="1">
        <f t="shared" si="47"/>
        <v>5431.3485917183525</v>
      </c>
      <c r="F105" s="1"/>
      <c r="G105" s="1">
        <f t="shared" si="48"/>
        <v>6490.4615671034317</v>
      </c>
      <c r="H105" s="1"/>
      <c r="I105" s="1">
        <f t="shared" si="37"/>
        <v>7464.0308021689461</v>
      </c>
      <c r="J105" s="1"/>
      <c r="K105" s="1">
        <f t="shared" si="49"/>
        <v>8359.7144984292208</v>
      </c>
      <c r="L105" s="1"/>
      <c r="M105" s="9">
        <f t="shared" si="38"/>
        <v>8694.10307836639</v>
      </c>
      <c r="N105" s="1"/>
      <c r="O105" s="1">
        <f t="shared" si="50"/>
        <v>8972.3143768741156</v>
      </c>
      <c r="P105" s="1"/>
      <c r="Q105" s="1">
        <f t="shared" si="39"/>
        <v>9331.2069519490797</v>
      </c>
      <c r="R105" s="1"/>
      <c r="S105" s="1">
        <f t="shared" si="40"/>
        <v>9611.1431605075522</v>
      </c>
      <c r="T105" s="1"/>
      <c r="U105" s="1">
        <f t="shared" si="41"/>
        <v>9899.4774553227799</v>
      </c>
      <c r="V105" s="1"/>
      <c r="W105" s="1">
        <f t="shared" si="42"/>
        <v>10146.964391705849</v>
      </c>
      <c r="X105" s="1"/>
      <c r="Y105" s="1">
        <f t="shared" si="51"/>
        <v>10349.903679539966</v>
      </c>
      <c r="Z105" s="1"/>
      <c r="AA105" s="1">
        <f t="shared" si="43"/>
        <v>10505.152234733065</v>
      </c>
      <c r="AB105" s="1"/>
      <c r="AC105" s="1">
        <f t="shared" si="46"/>
        <v>10683.739822723526</v>
      </c>
      <c r="AD105" s="1"/>
      <c r="AE105" s="1">
        <f t="shared" si="44"/>
        <v>10982.884537759785</v>
      </c>
      <c r="AF105" s="1"/>
      <c r="AG105" s="1">
        <f t="shared" si="45"/>
        <v>11202.54222851498</v>
      </c>
      <c r="AH105" s="1"/>
    </row>
    <row r="106" spans="1:34" x14ac:dyDescent="0.35">
      <c r="A106" t="s">
        <v>3</v>
      </c>
      <c r="B106" t="s">
        <v>4</v>
      </c>
      <c r="C106" s="9">
        <v>12288.202916958518</v>
      </c>
      <c r="D106" s="9"/>
      <c r="E106" s="1">
        <f t="shared" si="47"/>
        <v>16711.955967063586</v>
      </c>
      <c r="F106" s="1"/>
      <c r="G106" s="1">
        <f t="shared" si="48"/>
        <v>19970.787380640988</v>
      </c>
      <c r="H106" s="1"/>
      <c r="I106" s="1">
        <f t="shared" si="37"/>
        <v>22966.405487737135</v>
      </c>
      <c r="J106" s="1"/>
      <c r="K106" s="1">
        <f t="shared" si="49"/>
        <v>25722.374146265593</v>
      </c>
      <c r="L106" s="1"/>
      <c r="M106" s="9">
        <f t="shared" si="38"/>
        <v>26751.269112116217</v>
      </c>
      <c r="N106" s="1"/>
      <c r="O106" s="1">
        <f t="shared" si="50"/>
        <v>27607.309723703936</v>
      </c>
      <c r="P106" s="1"/>
      <c r="Q106" s="1">
        <f t="shared" si="39"/>
        <v>28711.602112652094</v>
      </c>
      <c r="R106" s="1"/>
      <c r="S106" s="1">
        <f t="shared" si="40"/>
        <v>29572.950176031656</v>
      </c>
      <c r="T106" s="1"/>
      <c r="U106" s="1">
        <f t="shared" si="41"/>
        <v>30460.138681312608</v>
      </c>
      <c r="V106" s="1"/>
      <c r="W106" s="1">
        <f t="shared" si="42"/>
        <v>31221.642148345421</v>
      </c>
      <c r="X106" s="1"/>
      <c r="Y106" s="1">
        <f t="shared" si="51"/>
        <v>31846.074991312329</v>
      </c>
      <c r="Z106" s="1"/>
      <c r="AA106" s="1">
        <f t="shared" si="43"/>
        <v>32323.766116182011</v>
      </c>
      <c r="AB106" s="1"/>
      <c r="AC106" s="1">
        <f t="shared" si="46"/>
        <v>32873.270140157103</v>
      </c>
      <c r="AD106" s="1"/>
      <c r="AE106" s="1">
        <f t="shared" si="44"/>
        <v>33793.721704081501</v>
      </c>
      <c r="AF106" s="1"/>
      <c r="AG106" s="1">
        <f t="shared" si="45"/>
        <v>34469.596138163135</v>
      </c>
      <c r="AH106" s="1"/>
    </row>
    <row r="107" spans="1:34" x14ac:dyDescent="0.35">
      <c r="A107" t="s">
        <v>183</v>
      </c>
      <c r="B107" t="s">
        <v>184</v>
      </c>
      <c r="C107" s="9">
        <v>7168.1740967179721</v>
      </c>
      <c r="D107" s="9"/>
      <c r="E107" s="1">
        <f t="shared" si="47"/>
        <v>9748.716771536443</v>
      </c>
      <c r="F107" s="1"/>
      <c r="G107" s="1">
        <f t="shared" si="48"/>
        <v>11649.71654198605</v>
      </c>
      <c r="H107" s="1"/>
      <c r="I107" s="1">
        <f t="shared" si="37"/>
        <v>13397.174023283957</v>
      </c>
      <c r="J107" s="1"/>
      <c r="K107" s="1">
        <f t="shared" si="49"/>
        <v>15004.834906078033</v>
      </c>
      <c r="L107" s="1"/>
      <c r="M107" s="9">
        <f t="shared" si="38"/>
        <v>15605.028302321154</v>
      </c>
      <c r="N107" s="1"/>
      <c r="O107" s="1">
        <f t="shared" si="50"/>
        <v>16104.389207995431</v>
      </c>
      <c r="P107" s="1"/>
      <c r="Q107" s="1">
        <f t="shared" si="39"/>
        <v>16748.564776315248</v>
      </c>
      <c r="R107" s="1"/>
      <c r="S107" s="1">
        <f t="shared" si="40"/>
        <v>17251.021719604705</v>
      </c>
      <c r="T107" s="1"/>
      <c r="U107" s="1">
        <f t="shared" si="41"/>
        <v>17768.552371192847</v>
      </c>
      <c r="V107" s="1"/>
      <c r="W107" s="1">
        <f t="shared" si="42"/>
        <v>18212.766180472667</v>
      </c>
      <c r="X107" s="1"/>
      <c r="Y107" s="1">
        <f t="shared" si="51"/>
        <v>18577.02150408212</v>
      </c>
      <c r="Z107" s="1"/>
      <c r="AA107" s="1">
        <f t="shared" si="43"/>
        <v>18855.67682664335</v>
      </c>
      <c r="AB107" s="1"/>
      <c r="AC107" s="1">
        <f t="shared" si="46"/>
        <v>19176.223332696285</v>
      </c>
      <c r="AD107" s="1"/>
      <c r="AE107" s="1">
        <f t="shared" si="44"/>
        <v>19713.157586011781</v>
      </c>
      <c r="AF107" s="1"/>
      <c r="AG107" s="1">
        <f t="shared" si="45"/>
        <v>20107.420737732016</v>
      </c>
      <c r="AH107" s="1"/>
    </row>
    <row r="108" spans="1:34" x14ac:dyDescent="0.35">
      <c r="A108" t="s">
        <v>43</v>
      </c>
      <c r="B108" t="s">
        <v>44</v>
      </c>
      <c r="C108" s="9">
        <v>3993.6386703811413</v>
      </c>
      <c r="D108" s="9"/>
      <c r="E108" s="1">
        <f t="shared" si="47"/>
        <v>5431.3485917183525</v>
      </c>
      <c r="F108" s="1"/>
      <c r="G108" s="1">
        <f t="shared" si="48"/>
        <v>6490.4615671034317</v>
      </c>
      <c r="H108" s="1"/>
      <c r="I108" s="1">
        <f t="shared" si="37"/>
        <v>7464.0308021689461</v>
      </c>
      <c r="J108" s="1"/>
      <c r="K108" s="1">
        <f t="shared" si="49"/>
        <v>8359.7144984292208</v>
      </c>
      <c r="L108" s="1"/>
      <c r="M108" s="9">
        <f t="shared" si="38"/>
        <v>8694.10307836639</v>
      </c>
      <c r="N108" s="1"/>
      <c r="O108" s="1">
        <f t="shared" si="50"/>
        <v>8972.3143768741156</v>
      </c>
      <c r="P108" s="1"/>
      <c r="Q108" s="1">
        <f t="shared" si="39"/>
        <v>9331.2069519490797</v>
      </c>
      <c r="R108" s="1"/>
      <c r="S108" s="1">
        <f t="shared" si="40"/>
        <v>9611.1431605075522</v>
      </c>
      <c r="T108" s="1"/>
      <c r="U108" s="1">
        <f t="shared" si="41"/>
        <v>9899.4774553227799</v>
      </c>
      <c r="V108" s="1"/>
      <c r="W108" s="1">
        <f t="shared" si="42"/>
        <v>10146.964391705849</v>
      </c>
      <c r="X108" s="1"/>
      <c r="Y108" s="1">
        <f t="shared" si="51"/>
        <v>10349.903679539966</v>
      </c>
      <c r="Z108" s="1"/>
      <c r="AA108" s="1">
        <f t="shared" si="43"/>
        <v>10505.152234733065</v>
      </c>
      <c r="AB108" s="1"/>
      <c r="AC108" s="1">
        <f t="shared" si="46"/>
        <v>10683.739822723526</v>
      </c>
      <c r="AD108" s="1"/>
      <c r="AE108" s="1">
        <f t="shared" si="44"/>
        <v>10982.884537759785</v>
      </c>
      <c r="AF108" s="1"/>
      <c r="AG108" s="1">
        <f t="shared" si="45"/>
        <v>11202.54222851498</v>
      </c>
      <c r="AH108" s="1"/>
    </row>
    <row r="109" spans="1:34" x14ac:dyDescent="0.35">
      <c r="A109" t="s">
        <v>189</v>
      </c>
      <c r="B109" t="s">
        <v>190</v>
      </c>
      <c r="C109" s="9">
        <v>7168.1740967179721</v>
      </c>
      <c r="D109" s="9"/>
      <c r="E109" s="1">
        <f t="shared" si="47"/>
        <v>9748.716771536443</v>
      </c>
      <c r="F109" s="1"/>
      <c r="G109" s="1">
        <f t="shared" si="48"/>
        <v>11649.71654198605</v>
      </c>
      <c r="H109" s="1"/>
      <c r="I109" s="1">
        <f t="shared" si="37"/>
        <v>13397.174023283957</v>
      </c>
      <c r="J109" s="1"/>
      <c r="K109" s="1">
        <f t="shared" si="49"/>
        <v>15004.834906078033</v>
      </c>
      <c r="L109" s="1"/>
      <c r="M109" s="9">
        <f t="shared" si="38"/>
        <v>15605.028302321154</v>
      </c>
      <c r="N109" s="1"/>
      <c r="O109" s="1">
        <f t="shared" si="50"/>
        <v>16104.389207995431</v>
      </c>
      <c r="P109" s="1"/>
      <c r="Q109" s="1">
        <f t="shared" si="39"/>
        <v>16748.564776315248</v>
      </c>
      <c r="R109" s="1"/>
      <c r="S109" s="1">
        <f t="shared" si="40"/>
        <v>17251.021719604705</v>
      </c>
      <c r="T109" s="1"/>
      <c r="U109" s="1">
        <f t="shared" si="41"/>
        <v>17768.552371192847</v>
      </c>
      <c r="V109" s="1"/>
      <c r="W109" s="1">
        <f t="shared" si="42"/>
        <v>18212.766180472667</v>
      </c>
      <c r="X109" s="1"/>
      <c r="Y109" s="1">
        <f t="shared" si="51"/>
        <v>18577.02150408212</v>
      </c>
      <c r="Z109" s="1"/>
      <c r="AA109" s="1">
        <f t="shared" si="43"/>
        <v>18855.67682664335</v>
      </c>
      <c r="AB109" s="1"/>
      <c r="AC109" s="1">
        <f t="shared" si="46"/>
        <v>19176.223332696285</v>
      </c>
      <c r="AD109" s="1"/>
      <c r="AE109" s="1">
        <f t="shared" si="44"/>
        <v>19713.157586011781</v>
      </c>
      <c r="AF109" s="1"/>
      <c r="AG109" s="1">
        <f t="shared" si="45"/>
        <v>20107.420737732016</v>
      </c>
      <c r="AH109" s="1"/>
    </row>
    <row r="110" spans="1:34" x14ac:dyDescent="0.35">
      <c r="A110" t="s">
        <v>193</v>
      </c>
      <c r="B110" t="s">
        <v>194</v>
      </c>
      <c r="C110" s="9">
        <v>7168.1740967179721</v>
      </c>
      <c r="D110" s="9"/>
      <c r="E110" s="1">
        <f t="shared" si="47"/>
        <v>9748.716771536443</v>
      </c>
      <c r="F110" s="1"/>
      <c r="G110" s="1">
        <f t="shared" si="48"/>
        <v>11649.71654198605</v>
      </c>
      <c r="H110" s="1"/>
      <c r="I110" s="1">
        <f t="shared" si="37"/>
        <v>13397.174023283957</v>
      </c>
      <c r="J110" s="1"/>
      <c r="K110" s="1">
        <f t="shared" si="49"/>
        <v>15004.834906078033</v>
      </c>
      <c r="L110" s="1"/>
      <c r="M110" s="9">
        <f t="shared" si="38"/>
        <v>15605.028302321154</v>
      </c>
      <c r="N110" s="1"/>
      <c r="O110" s="1">
        <f t="shared" si="50"/>
        <v>16104.389207995431</v>
      </c>
      <c r="P110" s="1"/>
      <c r="Q110" s="1">
        <f t="shared" si="39"/>
        <v>16748.564776315248</v>
      </c>
      <c r="R110" s="1"/>
      <c r="S110" s="1">
        <f t="shared" si="40"/>
        <v>17251.021719604705</v>
      </c>
      <c r="T110" s="1"/>
      <c r="U110" s="1">
        <f t="shared" si="41"/>
        <v>17768.552371192847</v>
      </c>
      <c r="V110" s="1"/>
      <c r="W110" s="1">
        <f t="shared" si="42"/>
        <v>18212.766180472667</v>
      </c>
      <c r="X110" s="1"/>
      <c r="Y110" s="1">
        <f t="shared" si="51"/>
        <v>18577.02150408212</v>
      </c>
      <c r="Z110" s="1"/>
      <c r="AA110" s="1">
        <f t="shared" si="43"/>
        <v>18855.67682664335</v>
      </c>
      <c r="AB110" s="1"/>
      <c r="AC110" s="1">
        <f t="shared" si="46"/>
        <v>19176.223332696285</v>
      </c>
      <c r="AD110" s="1"/>
      <c r="AE110" s="1">
        <f t="shared" si="44"/>
        <v>19713.157586011781</v>
      </c>
      <c r="AF110" s="1"/>
      <c r="AG110" s="1">
        <f t="shared" si="45"/>
        <v>20107.420737732016</v>
      </c>
      <c r="AH110" s="1"/>
    </row>
    <row r="111" spans="1:34" x14ac:dyDescent="0.35">
      <c r="A111" t="s">
        <v>197</v>
      </c>
      <c r="B111" t="s">
        <v>198</v>
      </c>
      <c r="C111" s="9">
        <v>7680.2192150729315</v>
      </c>
      <c r="D111" s="9"/>
      <c r="E111" s="1">
        <f t="shared" si="47"/>
        <v>10445.098132499188</v>
      </c>
      <c r="F111" s="1"/>
      <c r="G111" s="1">
        <f t="shared" si="48"/>
        <v>12481.892268336531</v>
      </c>
      <c r="H111" s="1"/>
      <c r="I111" s="1">
        <f t="shared" si="37"/>
        <v>14354.176108587009</v>
      </c>
      <c r="J111" s="1"/>
      <c r="K111" s="1">
        <f t="shared" si="49"/>
        <v>16076.677241617452</v>
      </c>
      <c r="L111" s="1"/>
      <c r="M111" s="9">
        <f t="shared" si="38"/>
        <v>16719.744331282149</v>
      </c>
      <c r="N111" s="1"/>
      <c r="O111" s="1">
        <f t="shared" si="50"/>
        <v>17254.776149883179</v>
      </c>
      <c r="P111" s="1"/>
      <c r="Q111" s="1">
        <f t="shared" si="39"/>
        <v>17944.967195878507</v>
      </c>
      <c r="R111" s="1"/>
      <c r="S111" s="1">
        <f t="shared" si="40"/>
        <v>18483.316211754864</v>
      </c>
      <c r="T111" s="1"/>
      <c r="U111" s="1">
        <f t="shared" si="41"/>
        <v>19037.815698107512</v>
      </c>
      <c r="V111" s="1"/>
      <c r="W111" s="1">
        <f t="shared" si="42"/>
        <v>19513.761090560198</v>
      </c>
      <c r="X111" s="1"/>
      <c r="Y111" s="1">
        <f t="shared" si="51"/>
        <v>19904.036312371401</v>
      </c>
      <c r="Z111" s="1"/>
      <c r="AA111" s="1">
        <f t="shared" si="43"/>
        <v>20202.596857056971</v>
      </c>
      <c r="AB111" s="1"/>
      <c r="AC111" s="1">
        <f t="shared" si="46"/>
        <v>20546.041003626939</v>
      </c>
      <c r="AD111" s="1"/>
      <c r="AE111" s="1">
        <f t="shared" si="44"/>
        <v>21121.330151728493</v>
      </c>
      <c r="AF111" s="1"/>
      <c r="AG111" s="1">
        <f t="shared" si="45"/>
        <v>21543.756754763064</v>
      </c>
      <c r="AH111" s="1"/>
    </row>
    <row r="112" spans="1:34" x14ac:dyDescent="0.35">
      <c r="A112" t="s">
        <v>199</v>
      </c>
      <c r="B112" t="s">
        <v>200</v>
      </c>
      <c r="C112" s="9">
        <v>7680.2192150729315</v>
      </c>
      <c r="D112" s="9"/>
      <c r="E112" s="1">
        <f t="shared" si="47"/>
        <v>10445.098132499188</v>
      </c>
      <c r="F112" s="1"/>
      <c r="G112" s="1">
        <f t="shared" si="48"/>
        <v>12481.892268336531</v>
      </c>
      <c r="H112" s="1"/>
      <c r="I112" s="1">
        <f t="shared" si="37"/>
        <v>14354.176108587009</v>
      </c>
      <c r="J112" s="1"/>
      <c r="K112" s="1">
        <f t="shared" si="49"/>
        <v>16076.677241617452</v>
      </c>
      <c r="L112" s="1"/>
      <c r="M112" s="9">
        <f t="shared" si="38"/>
        <v>16719.744331282149</v>
      </c>
      <c r="N112" s="1"/>
      <c r="O112" s="1">
        <f t="shared" si="50"/>
        <v>17254.776149883179</v>
      </c>
      <c r="P112" s="1"/>
      <c r="Q112" s="1">
        <f t="shared" si="39"/>
        <v>17944.967195878507</v>
      </c>
      <c r="R112" s="1"/>
      <c r="S112" s="1">
        <f t="shared" si="40"/>
        <v>18483.316211754864</v>
      </c>
      <c r="T112" s="1"/>
      <c r="U112" s="1">
        <f t="shared" si="41"/>
        <v>19037.815698107512</v>
      </c>
      <c r="V112" s="1"/>
      <c r="W112" s="1">
        <f t="shared" si="42"/>
        <v>19513.761090560198</v>
      </c>
      <c r="X112" s="1"/>
      <c r="Y112" s="1">
        <f t="shared" si="51"/>
        <v>19904.036312371401</v>
      </c>
      <c r="Z112" s="1"/>
      <c r="AA112" s="1">
        <f t="shared" si="43"/>
        <v>20202.596857056971</v>
      </c>
      <c r="AB112" s="1"/>
      <c r="AC112" s="1">
        <f t="shared" si="46"/>
        <v>20546.041003626939</v>
      </c>
      <c r="AD112" s="1"/>
      <c r="AE112" s="1">
        <f t="shared" si="44"/>
        <v>21121.330151728493</v>
      </c>
      <c r="AF112" s="1"/>
      <c r="AG112" s="1">
        <f t="shared" si="45"/>
        <v>21543.756754763064</v>
      </c>
      <c r="AH112" s="1"/>
    </row>
    <row r="113" spans="1:34" x14ac:dyDescent="0.35">
      <c r="A113" t="s">
        <v>237</v>
      </c>
      <c r="B113" t="s">
        <v>238</v>
      </c>
      <c r="C113" s="9">
        <v>26248.366189788339</v>
      </c>
      <c r="D113" s="9"/>
      <c r="E113" s="1">
        <f t="shared" si="47"/>
        <v>35697.778018112142</v>
      </c>
      <c r="F113" s="1"/>
      <c r="G113" s="1">
        <f t="shared" si="48"/>
        <v>42658.844731644014</v>
      </c>
      <c r="H113" s="1"/>
      <c r="I113" s="1">
        <f t="shared" si="37"/>
        <v>49057.671441390616</v>
      </c>
      <c r="J113" s="1"/>
      <c r="K113" s="1">
        <f t="shared" si="49"/>
        <v>54944.592014357491</v>
      </c>
      <c r="L113" s="1"/>
      <c r="M113" s="9">
        <f t="shared" si="38"/>
        <v>57142.37569493179</v>
      </c>
      <c r="N113" s="1"/>
      <c r="O113" s="1">
        <f t="shared" si="50"/>
        <v>58970.931717169609</v>
      </c>
      <c r="P113" s="1"/>
      <c r="Q113" s="1">
        <f t="shared" si="39"/>
        <v>61329.768985856397</v>
      </c>
      <c r="R113" s="1"/>
      <c r="S113" s="1">
        <f t="shared" si="40"/>
        <v>63169.662055432091</v>
      </c>
      <c r="T113" s="1"/>
      <c r="U113" s="1">
        <f t="shared" si="41"/>
        <v>65064.751917095055</v>
      </c>
      <c r="V113" s="1"/>
      <c r="W113" s="1">
        <f t="shared" si="42"/>
        <v>66691.370715022422</v>
      </c>
      <c r="X113" s="1"/>
      <c r="Y113" s="1">
        <f t="shared" si="51"/>
        <v>68025.198129322875</v>
      </c>
      <c r="Z113" s="1"/>
      <c r="AA113" s="1">
        <f t="shared" si="43"/>
        <v>69045.576101262704</v>
      </c>
      <c r="AB113" s="1"/>
      <c r="AC113" s="1">
        <f t="shared" si="46"/>
        <v>70219.350894984163</v>
      </c>
      <c r="AD113" s="1"/>
      <c r="AE113" s="1">
        <f t="shared" si="44"/>
        <v>72185.492720043723</v>
      </c>
      <c r="AF113" s="1"/>
      <c r="AG113" s="1">
        <f t="shared" si="45"/>
        <v>73629.2025744446</v>
      </c>
      <c r="AH113" s="1"/>
    </row>
    <row r="114" spans="1:34" x14ac:dyDescent="0.35">
      <c r="A114" t="s">
        <v>235</v>
      </c>
      <c r="B114" t="s">
        <v>236</v>
      </c>
      <c r="C114" s="9">
        <v>26248.366189788339</v>
      </c>
      <c r="D114" s="9"/>
      <c r="E114" s="1">
        <f t="shared" si="47"/>
        <v>35697.778018112142</v>
      </c>
      <c r="F114" s="1"/>
      <c r="G114" s="1">
        <f t="shared" si="48"/>
        <v>42658.844731644014</v>
      </c>
      <c r="H114" s="1"/>
      <c r="I114" s="1">
        <f t="shared" si="37"/>
        <v>49057.671441390616</v>
      </c>
      <c r="J114" s="1"/>
      <c r="K114" s="1">
        <f t="shared" si="49"/>
        <v>54944.592014357491</v>
      </c>
      <c r="L114" s="1"/>
      <c r="M114" s="9">
        <f t="shared" si="38"/>
        <v>57142.37569493179</v>
      </c>
      <c r="N114" s="1"/>
      <c r="O114" s="1">
        <f t="shared" si="50"/>
        <v>58970.931717169609</v>
      </c>
      <c r="P114" s="1"/>
      <c r="Q114" s="1">
        <f t="shared" si="39"/>
        <v>61329.768985856397</v>
      </c>
      <c r="R114" s="1"/>
      <c r="S114" s="1">
        <f t="shared" si="40"/>
        <v>63169.662055432091</v>
      </c>
      <c r="T114" s="1"/>
      <c r="U114" s="1">
        <f t="shared" si="41"/>
        <v>65064.751917095055</v>
      </c>
      <c r="V114" s="1"/>
      <c r="W114" s="1">
        <f t="shared" si="42"/>
        <v>66691.370715022422</v>
      </c>
      <c r="X114" s="1"/>
      <c r="Y114" s="1">
        <f t="shared" si="51"/>
        <v>68025.198129322875</v>
      </c>
      <c r="Z114" s="1"/>
      <c r="AA114" s="1">
        <f t="shared" si="43"/>
        <v>69045.576101262704</v>
      </c>
      <c r="AB114" s="1"/>
      <c r="AC114" s="1">
        <f t="shared" si="46"/>
        <v>70219.350894984163</v>
      </c>
      <c r="AD114" s="1"/>
      <c r="AE114" s="1">
        <f t="shared" si="44"/>
        <v>72185.492720043723</v>
      </c>
      <c r="AF114" s="1"/>
      <c r="AG114" s="1">
        <f t="shared" si="45"/>
        <v>73629.2025744446</v>
      </c>
      <c r="AH114" s="1"/>
    </row>
    <row r="115" spans="1:34" x14ac:dyDescent="0.35">
      <c r="A115" t="s">
        <v>239</v>
      </c>
      <c r="B115" t="s">
        <v>240</v>
      </c>
      <c r="C115" s="9">
        <v>26248.366189788339</v>
      </c>
      <c r="D115" s="9"/>
      <c r="E115" s="1">
        <f t="shared" si="47"/>
        <v>35697.778018112142</v>
      </c>
      <c r="F115" s="1"/>
      <c r="G115" s="1">
        <f t="shared" si="48"/>
        <v>42658.844731644014</v>
      </c>
      <c r="H115" s="1"/>
      <c r="I115" s="1">
        <f t="shared" si="37"/>
        <v>49057.671441390616</v>
      </c>
      <c r="J115" s="1"/>
      <c r="K115" s="1">
        <f t="shared" si="49"/>
        <v>54944.592014357491</v>
      </c>
      <c r="L115" s="1"/>
      <c r="M115" s="9">
        <f t="shared" si="38"/>
        <v>57142.37569493179</v>
      </c>
      <c r="N115" s="1"/>
      <c r="O115" s="1">
        <f t="shared" si="50"/>
        <v>58970.931717169609</v>
      </c>
      <c r="P115" s="1"/>
      <c r="Q115" s="1">
        <f t="shared" si="39"/>
        <v>61329.768985856397</v>
      </c>
      <c r="R115" s="1"/>
      <c r="S115" s="1">
        <f t="shared" si="40"/>
        <v>63169.662055432091</v>
      </c>
      <c r="T115" s="1"/>
      <c r="U115" s="1">
        <f t="shared" si="41"/>
        <v>65064.751917095055</v>
      </c>
      <c r="V115" s="1"/>
      <c r="W115" s="1">
        <f t="shared" si="42"/>
        <v>66691.370715022422</v>
      </c>
      <c r="X115" s="1"/>
      <c r="Y115" s="1">
        <f t="shared" si="51"/>
        <v>68025.198129322875</v>
      </c>
      <c r="Z115" s="1"/>
      <c r="AA115" s="1">
        <f t="shared" si="43"/>
        <v>69045.576101262704</v>
      </c>
      <c r="AB115" s="1"/>
      <c r="AC115" s="1">
        <f t="shared" si="46"/>
        <v>70219.350894984163</v>
      </c>
      <c r="AD115" s="1"/>
      <c r="AE115" s="1">
        <f t="shared" si="44"/>
        <v>72185.492720043723</v>
      </c>
      <c r="AF115" s="1"/>
      <c r="AG115" s="1">
        <f t="shared" si="45"/>
        <v>73629.2025744446</v>
      </c>
      <c r="AH115" s="1"/>
    </row>
    <row r="116" spans="1:34" x14ac:dyDescent="0.35">
      <c r="A116" t="s">
        <v>241</v>
      </c>
      <c r="B116" t="s">
        <v>242</v>
      </c>
      <c r="C116" s="9">
        <v>26248.366189788339</v>
      </c>
      <c r="D116" s="9"/>
      <c r="E116" s="1">
        <f t="shared" si="47"/>
        <v>35697.778018112142</v>
      </c>
      <c r="F116" s="1"/>
      <c r="G116" s="1">
        <f t="shared" si="48"/>
        <v>42658.844731644014</v>
      </c>
      <c r="H116" s="1"/>
      <c r="I116" s="1">
        <f t="shared" si="37"/>
        <v>49057.671441390616</v>
      </c>
      <c r="J116" s="1"/>
      <c r="K116" s="1">
        <f t="shared" si="49"/>
        <v>54944.592014357491</v>
      </c>
      <c r="L116" s="1"/>
      <c r="M116" s="9">
        <f t="shared" si="38"/>
        <v>57142.37569493179</v>
      </c>
      <c r="N116" s="1"/>
      <c r="O116" s="1">
        <f t="shared" si="50"/>
        <v>58970.931717169609</v>
      </c>
      <c r="P116" s="1"/>
      <c r="Q116" s="1">
        <f t="shared" si="39"/>
        <v>61329.768985856397</v>
      </c>
      <c r="R116" s="1"/>
      <c r="S116" s="1">
        <f t="shared" si="40"/>
        <v>63169.662055432091</v>
      </c>
      <c r="T116" s="1"/>
      <c r="U116" s="1">
        <f t="shared" si="41"/>
        <v>65064.751917095055</v>
      </c>
      <c r="V116" s="1"/>
      <c r="W116" s="1">
        <f t="shared" si="42"/>
        <v>66691.370715022422</v>
      </c>
      <c r="X116" s="1"/>
      <c r="Y116" s="1">
        <f t="shared" si="51"/>
        <v>68025.198129322875</v>
      </c>
      <c r="Z116" s="1"/>
      <c r="AA116" s="1">
        <f t="shared" si="43"/>
        <v>69045.576101262704</v>
      </c>
      <c r="AB116" s="1"/>
      <c r="AC116" s="1">
        <f t="shared" si="46"/>
        <v>70219.350894984163</v>
      </c>
      <c r="AD116" s="1"/>
      <c r="AE116" s="1">
        <f t="shared" si="44"/>
        <v>72185.492720043723</v>
      </c>
      <c r="AF116" s="1"/>
      <c r="AG116" s="1">
        <f t="shared" si="45"/>
        <v>73629.2025744446</v>
      </c>
      <c r="AH116" s="1"/>
    </row>
    <row r="117" spans="1:34" x14ac:dyDescent="0.35">
      <c r="A117" t="s">
        <v>249</v>
      </c>
      <c r="B117" t="s">
        <v>250</v>
      </c>
      <c r="C117" s="9">
        <v>4953.3009039876306</v>
      </c>
      <c r="D117" s="9"/>
      <c r="E117" s="1">
        <f t="shared" si="47"/>
        <v>6736.4892294231777</v>
      </c>
      <c r="F117" s="1"/>
      <c r="G117" s="1">
        <f t="shared" si="48"/>
        <v>8050.1046291606981</v>
      </c>
      <c r="H117" s="1"/>
      <c r="I117" s="1">
        <f t="shared" si="37"/>
        <v>9257.6203235348021</v>
      </c>
      <c r="J117" s="1"/>
      <c r="K117" s="1">
        <f t="shared" si="49"/>
        <v>10368.534762358979</v>
      </c>
      <c r="L117" s="1"/>
      <c r="M117" s="9">
        <f t="shared" si="38"/>
        <v>10783.276152853337</v>
      </c>
      <c r="N117" s="1"/>
      <c r="O117" s="1">
        <f t="shared" si="50"/>
        <v>11128.340989744645</v>
      </c>
      <c r="P117" s="1"/>
      <c r="Q117" s="1">
        <f t="shared" si="39"/>
        <v>11573.474629334432</v>
      </c>
      <c r="R117" s="1"/>
      <c r="S117" s="1">
        <f t="shared" si="40"/>
        <v>11920.678868214465</v>
      </c>
      <c r="T117" s="1"/>
      <c r="U117" s="1">
        <f t="shared" si="41"/>
        <v>12278.2992342609</v>
      </c>
      <c r="V117" s="1"/>
      <c r="W117" s="1">
        <f t="shared" si="42"/>
        <v>12585.256715117421</v>
      </c>
      <c r="X117" s="1"/>
      <c r="Y117" s="1">
        <f t="shared" si="51"/>
        <v>12836.961849419769</v>
      </c>
      <c r="Z117" s="1"/>
      <c r="AA117" s="1">
        <f t="shared" si="43"/>
        <v>13029.516277161065</v>
      </c>
      <c r="AB117" s="1"/>
      <c r="AC117" s="1">
        <f t="shared" si="46"/>
        <v>13251.018053872802</v>
      </c>
      <c r="AD117" s="1"/>
      <c r="AE117" s="1">
        <f t="shared" si="44"/>
        <v>13622.046559381241</v>
      </c>
      <c r="AF117" s="1"/>
      <c r="AG117" s="1">
        <f t="shared" si="45"/>
        <v>13894.487490568865</v>
      </c>
      <c r="AH117" s="1"/>
    </row>
    <row r="118" spans="1:34" x14ac:dyDescent="0.35">
      <c r="A118" t="s">
        <v>92</v>
      </c>
      <c r="B118" t="s">
        <v>93</v>
      </c>
      <c r="C118" s="9">
        <v>7614.119357204454</v>
      </c>
      <c r="D118" s="9"/>
      <c r="E118" s="1">
        <f t="shared" si="47"/>
        <v>10355.202325798058</v>
      </c>
      <c r="F118" s="1"/>
      <c r="G118" s="1">
        <f t="shared" si="48"/>
        <v>12374.466779328681</v>
      </c>
      <c r="H118" s="1"/>
      <c r="I118" s="1">
        <f t="shared" si="37"/>
        <v>14230.636796227982</v>
      </c>
      <c r="J118" s="1"/>
      <c r="K118" s="1">
        <f t="shared" si="49"/>
        <v>15938.313211775341</v>
      </c>
      <c r="L118" s="1"/>
      <c r="M118" s="9">
        <f t="shared" si="38"/>
        <v>16575.845740246354</v>
      </c>
      <c r="N118" s="1"/>
      <c r="O118" s="1">
        <f t="shared" si="50"/>
        <v>17106.272803934236</v>
      </c>
      <c r="P118" s="1"/>
      <c r="Q118" s="1">
        <f t="shared" si="39"/>
        <v>17790.523716091608</v>
      </c>
      <c r="R118" s="1"/>
      <c r="S118" s="1">
        <f t="shared" si="40"/>
        <v>18324.239427574357</v>
      </c>
      <c r="T118" s="1"/>
      <c r="U118" s="1">
        <f t="shared" si="41"/>
        <v>18873.966610401589</v>
      </c>
      <c r="V118" s="1"/>
      <c r="W118" s="1">
        <f t="shared" si="42"/>
        <v>19345.815775661627</v>
      </c>
      <c r="X118" s="1"/>
      <c r="Y118" s="1">
        <f t="shared" si="51"/>
        <v>19732.732091174861</v>
      </c>
      <c r="Z118" s="1"/>
      <c r="AA118" s="1">
        <f t="shared" si="43"/>
        <v>20028.723072542482</v>
      </c>
      <c r="AB118" s="1"/>
      <c r="AC118" s="1">
        <f t="shared" si="46"/>
        <v>20369.211364775703</v>
      </c>
      <c r="AD118" s="1"/>
      <c r="AE118" s="1">
        <f t="shared" si="44"/>
        <v>20939.549282989425</v>
      </c>
      <c r="AF118" s="1"/>
      <c r="AG118" s="1">
        <f t="shared" si="45"/>
        <v>21358.340268649212</v>
      </c>
      <c r="AH118" s="1"/>
    </row>
    <row r="119" spans="1:34" x14ac:dyDescent="0.35">
      <c r="A119" t="s">
        <v>124</v>
      </c>
      <c r="B119" t="s">
        <v>125</v>
      </c>
      <c r="C119" s="9">
        <v>8519.7894811356255</v>
      </c>
      <c r="D119" s="9"/>
      <c r="E119" s="1">
        <f t="shared" si="47"/>
        <v>11586.913694344452</v>
      </c>
      <c r="F119" s="1"/>
      <c r="G119" s="1">
        <f t="shared" si="48"/>
        <v>13846.361864741621</v>
      </c>
      <c r="H119" s="1"/>
      <c r="I119" s="1">
        <f t="shared" si="37"/>
        <v>15923.316144452863</v>
      </c>
      <c r="J119" s="1"/>
      <c r="K119" s="1">
        <f t="shared" si="49"/>
        <v>17834.114081787207</v>
      </c>
      <c r="L119" s="1"/>
      <c r="M119" s="9">
        <f t="shared" si="38"/>
        <v>18547.478645058698</v>
      </c>
      <c r="N119" s="1"/>
      <c r="O119" s="1">
        <f t="shared" si="50"/>
        <v>19140.997961700577</v>
      </c>
      <c r="P119" s="1"/>
      <c r="Q119" s="1">
        <f t="shared" si="39"/>
        <v>19906.637880168601</v>
      </c>
      <c r="R119" s="1"/>
      <c r="S119" s="1">
        <f t="shared" si="40"/>
        <v>20503.83701657366</v>
      </c>
      <c r="T119" s="1"/>
      <c r="U119" s="1">
        <f t="shared" si="41"/>
        <v>21118.952127070868</v>
      </c>
      <c r="V119" s="1"/>
      <c r="W119" s="1">
        <f t="shared" si="42"/>
        <v>21646.925930247638</v>
      </c>
      <c r="X119" s="1"/>
      <c r="Y119" s="1">
        <f t="shared" si="51"/>
        <v>22079.864448852593</v>
      </c>
      <c r="Z119" s="1"/>
      <c r="AA119" s="1">
        <f t="shared" si="43"/>
        <v>22411.06241558538</v>
      </c>
      <c r="AB119" s="1"/>
      <c r="AC119" s="1">
        <f t="shared" si="46"/>
        <v>22792.050476650329</v>
      </c>
      <c r="AD119" s="1"/>
      <c r="AE119" s="1">
        <f t="shared" si="44"/>
        <v>23430.227889996539</v>
      </c>
      <c r="AF119" s="1"/>
      <c r="AG119" s="1">
        <f t="shared" si="45"/>
        <v>23898.832447796471</v>
      </c>
      <c r="AH119" s="1"/>
    </row>
    <row r="120" spans="1:34" x14ac:dyDescent="0.35">
      <c r="A120" t="s">
        <v>27</v>
      </c>
      <c r="B120" t="s">
        <v>28</v>
      </c>
      <c r="C120" s="9">
        <v>5324.87502513647</v>
      </c>
      <c r="D120" s="9"/>
      <c r="E120" s="1">
        <f t="shared" si="47"/>
        <v>7241.8300341855993</v>
      </c>
      <c r="F120" s="1"/>
      <c r="G120" s="1">
        <f t="shared" si="48"/>
        <v>8653.986890851791</v>
      </c>
      <c r="H120" s="1"/>
      <c r="I120" s="1">
        <f t="shared" si="37"/>
        <v>9952.084924479559</v>
      </c>
      <c r="J120" s="1"/>
      <c r="K120" s="1">
        <f t="shared" si="49"/>
        <v>11146.335115417107</v>
      </c>
      <c r="L120" s="1"/>
      <c r="M120" s="9">
        <f t="shared" si="38"/>
        <v>11592.188520033791</v>
      </c>
      <c r="N120" s="1"/>
      <c r="O120" s="1">
        <f t="shared" si="50"/>
        <v>11963.138552674873</v>
      </c>
      <c r="P120" s="1"/>
      <c r="Q120" s="1">
        <f t="shared" si="39"/>
        <v>12441.664094781869</v>
      </c>
      <c r="R120" s="1"/>
      <c r="S120" s="1">
        <f t="shared" si="40"/>
        <v>12814.914017625326</v>
      </c>
      <c r="T120" s="1"/>
      <c r="U120" s="1">
        <f t="shared" si="41"/>
        <v>13199.361438154086</v>
      </c>
      <c r="V120" s="1"/>
      <c r="W120" s="1">
        <f t="shared" si="42"/>
        <v>13529.345474107937</v>
      </c>
      <c r="X120" s="1"/>
      <c r="Y120" s="1">
        <f t="shared" si="51"/>
        <v>13799.932383590096</v>
      </c>
      <c r="Z120" s="1"/>
      <c r="AA120" s="1">
        <f t="shared" si="43"/>
        <v>14006.931369343945</v>
      </c>
      <c r="AB120" s="1"/>
      <c r="AC120" s="1">
        <f t="shared" si="46"/>
        <v>14245.049202622791</v>
      </c>
      <c r="AD120" s="1"/>
      <c r="AE120" s="1">
        <f t="shared" si="44"/>
        <v>14643.910580296229</v>
      </c>
      <c r="AF120" s="1"/>
      <c r="AG120" s="1">
        <f t="shared" si="45"/>
        <v>14936.788791902154</v>
      </c>
      <c r="AH120" s="1"/>
    </row>
    <row r="121" spans="1:34" x14ac:dyDescent="0.35">
      <c r="A121" t="s">
        <v>118</v>
      </c>
      <c r="B121" t="s">
        <v>119</v>
      </c>
      <c r="C121" s="9">
        <v>3993.6386703811413</v>
      </c>
      <c r="D121" s="9"/>
      <c r="E121" s="1">
        <f t="shared" si="47"/>
        <v>5431.3485917183525</v>
      </c>
      <c r="F121" s="1"/>
      <c r="G121" s="1">
        <f t="shared" si="48"/>
        <v>6490.4615671034317</v>
      </c>
      <c r="H121" s="1"/>
      <c r="I121" s="1">
        <f t="shared" si="37"/>
        <v>7464.0308021689461</v>
      </c>
      <c r="J121" s="1"/>
      <c r="K121" s="1">
        <f t="shared" si="49"/>
        <v>8359.7144984292208</v>
      </c>
      <c r="L121" s="1"/>
      <c r="M121" s="9">
        <f t="shared" si="38"/>
        <v>8694.10307836639</v>
      </c>
      <c r="N121" s="1"/>
      <c r="O121" s="1">
        <f t="shared" si="50"/>
        <v>8972.3143768741156</v>
      </c>
      <c r="P121" s="1"/>
      <c r="Q121" s="1">
        <f t="shared" si="39"/>
        <v>9331.2069519490797</v>
      </c>
      <c r="R121" s="1"/>
      <c r="S121" s="1">
        <f t="shared" si="40"/>
        <v>9611.1431605075522</v>
      </c>
      <c r="T121" s="1"/>
      <c r="U121" s="1">
        <f t="shared" si="41"/>
        <v>9899.4774553227799</v>
      </c>
      <c r="V121" s="1"/>
      <c r="W121" s="1">
        <f t="shared" si="42"/>
        <v>10146.964391705849</v>
      </c>
      <c r="X121" s="1"/>
      <c r="Y121" s="1">
        <f t="shared" si="51"/>
        <v>10349.903679539966</v>
      </c>
      <c r="Z121" s="1"/>
      <c r="AA121" s="1">
        <f t="shared" si="43"/>
        <v>10505.152234733065</v>
      </c>
      <c r="AB121" s="1"/>
      <c r="AC121" s="1">
        <f t="shared" si="46"/>
        <v>10683.739822723526</v>
      </c>
      <c r="AD121" s="1"/>
      <c r="AE121" s="1">
        <f t="shared" si="44"/>
        <v>10982.884537759785</v>
      </c>
      <c r="AF121" s="1"/>
      <c r="AG121" s="1">
        <f t="shared" si="45"/>
        <v>11202.54222851498</v>
      </c>
      <c r="AH121" s="1"/>
    </row>
    <row r="122" spans="1:34" x14ac:dyDescent="0.35">
      <c r="A122" t="s">
        <v>140</v>
      </c>
      <c r="B122" t="s">
        <v>141</v>
      </c>
      <c r="C122" s="9">
        <v>6656.4105539023858</v>
      </c>
      <c r="D122" s="9"/>
      <c r="E122" s="1">
        <f t="shared" si="47"/>
        <v>9052.7183533072457</v>
      </c>
      <c r="F122" s="1"/>
      <c r="G122" s="1">
        <f t="shared" si="48"/>
        <v>10817.998432202159</v>
      </c>
      <c r="H122" s="1"/>
      <c r="I122" s="1">
        <f t="shared" si="37"/>
        <v>12440.698197032481</v>
      </c>
      <c r="J122" s="1"/>
      <c r="K122" s="1">
        <f t="shared" si="49"/>
        <v>13933.581980676381</v>
      </c>
      <c r="L122" s="1"/>
      <c r="M122" s="9">
        <f t="shared" si="38"/>
        <v>14490.925259903437</v>
      </c>
      <c r="N122" s="1"/>
      <c r="O122" s="1">
        <f t="shared" si="50"/>
        <v>14954.634868220348</v>
      </c>
      <c r="P122" s="1"/>
      <c r="Q122" s="1">
        <f t="shared" si="39"/>
        <v>15552.820262949162</v>
      </c>
      <c r="R122" s="1"/>
      <c r="S122" s="1">
        <f t="shared" si="40"/>
        <v>16019.404870837638</v>
      </c>
      <c r="T122" s="1"/>
      <c r="U122" s="1">
        <f t="shared" si="41"/>
        <v>16499.987016962768</v>
      </c>
      <c r="V122" s="1"/>
      <c r="W122" s="1">
        <f t="shared" si="42"/>
        <v>16912.486692386836</v>
      </c>
      <c r="X122" s="1"/>
      <c r="Y122" s="1">
        <f t="shared" si="51"/>
        <v>17250.736426234573</v>
      </c>
      <c r="Z122" s="1"/>
      <c r="AA122" s="1">
        <f t="shared" si="43"/>
        <v>17509.497472628089</v>
      </c>
      <c r="AB122" s="1"/>
      <c r="AC122" s="1">
        <f t="shared" si="46"/>
        <v>17807.158929662764</v>
      </c>
      <c r="AD122" s="1"/>
      <c r="AE122" s="1">
        <f t="shared" si="44"/>
        <v>18305.759379693322</v>
      </c>
      <c r="AF122" s="1"/>
      <c r="AG122" s="1">
        <f t="shared" si="45"/>
        <v>18671.874567287188</v>
      </c>
      <c r="AH122" s="1"/>
    </row>
    <row r="123" spans="1:34" x14ac:dyDescent="0.35">
      <c r="A123" t="s">
        <v>136</v>
      </c>
      <c r="B123" t="s">
        <v>137</v>
      </c>
      <c r="C123" s="9">
        <v>3993.6386703811413</v>
      </c>
      <c r="D123" s="9"/>
      <c r="E123" s="1">
        <f t="shared" si="47"/>
        <v>5431.3485917183525</v>
      </c>
      <c r="F123" s="1"/>
      <c r="G123" s="1">
        <f t="shared" si="48"/>
        <v>6490.4615671034317</v>
      </c>
      <c r="H123" s="1"/>
      <c r="I123" s="1">
        <f t="shared" si="37"/>
        <v>7464.0308021689461</v>
      </c>
      <c r="J123" s="1"/>
      <c r="K123" s="1">
        <f t="shared" si="49"/>
        <v>8359.7144984292208</v>
      </c>
      <c r="L123" s="1"/>
      <c r="M123" s="9">
        <f t="shared" si="38"/>
        <v>8694.10307836639</v>
      </c>
      <c r="N123" s="1"/>
      <c r="O123" s="1">
        <f t="shared" si="50"/>
        <v>8972.3143768741156</v>
      </c>
      <c r="P123" s="1"/>
      <c r="Q123" s="1">
        <f t="shared" si="39"/>
        <v>9331.2069519490797</v>
      </c>
      <c r="R123" s="1"/>
      <c r="S123" s="1">
        <f t="shared" si="40"/>
        <v>9611.1431605075522</v>
      </c>
      <c r="T123" s="1"/>
      <c r="U123" s="1">
        <f t="shared" si="41"/>
        <v>9899.4774553227799</v>
      </c>
      <c r="V123" s="1"/>
      <c r="W123" s="1">
        <f t="shared" si="42"/>
        <v>10146.964391705849</v>
      </c>
      <c r="X123" s="1"/>
      <c r="Y123" s="1">
        <f t="shared" si="51"/>
        <v>10349.903679539966</v>
      </c>
      <c r="Z123" s="1"/>
      <c r="AA123" s="1">
        <f t="shared" si="43"/>
        <v>10505.152234733065</v>
      </c>
      <c r="AB123" s="1"/>
      <c r="AC123" s="1">
        <f t="shared" si="46"/>
        <v>10683.739822723526</v>
      </c>
      <c r="AD123" s="1"/>
      <c r="AE123" s="1">
        <f t="shared" si="44"/>
        <v>10982.884537759785</v>
      </c>
      <c r="AF123" s="1"/>
      <c r="AG123" s="1">
        <f t="shared" si="45"/>
        <v>11202.54222851498</v>
      </c>
      <c r="AH123" s="1"/>
    </row>
    <row r="124" spans="1:34" x14ac:dyDescent="0.35">
      <c r="A124" t="s">
        <v>154</v>
      </c>
      <c r="B124" t="s">
        <v>155</v>
      </c>
      <c r="C124" s="9">
        <v>21299.8520699701</v>
      </c>
      <c r="D124" s="9"/>
      <c r="E124" s="1">
        <f t="shared" si="47"/>
        <v>28967.798815159338</v>
      </c>
      <c r="F124" s="1"/>
      <c r="G124" s="1">
        <f t="shared" si="48"/>
        <v>34616.519584115413</v>
      </c>
      <c r="H124" s="1"/>
      <c r="I124" s="1">
        <f t="shared" si="37"/>
        <v>39808.997521732723</v>
      </c>
      <c r="J124" s="1"/>
      <c r="K124" s="1">
        <f t="shared" si="49"/>
        <v>44586.077224340654</v>
      </c>
      <c r="L124" s="1"/>
      <c r="M124" s="9">
        <f t="shared" si="38"/>
        <v>46369.520313314279</v>
      </c>
      <c r="N124" s="1"/>
      <c r="O124" s="1">
        <f t="shared" si="50"/>
        <v>47853.344963340336</v>
      </c>
      <c r="P124" s="1"/>
      <c r="Q124" s="1">
        <f t="shared" si="39"/>
        <v>49767.47876187395</v>
      </c>
      <c r="R124" s="1"/>
      <c r="S124" s="1">
        <f t="shared" si="40"/>
        <v>51260.503124730167</v>
      </c>
      <c r="T124" s="1"/>
      <c r="U124" s="1">
        <f t="shared" si="41"/>
        <v>52798.318218472072</v>
      </c>
      <c r="V124" s="1"/>
      <c r="W124" s="1">
        <f t="shared" si="42"/>
        <v>54118.276173933868</v>
      </c>
      <c r="X124" s="1"/>
      <c r="Y124" s="1">
        <f t="shared" si="51"/>
        <v>55200.641697412546</v>
      </c>
      <c r="Z124" s="1"/>
      <c r="AA124" s="1">
        <f t="shared" si="43"/>
        <v>56028.651322873731</v>
      </c>
      <c r="AB124" s="1"/>
      <c r="AC124" s="1">
        <f t="shared" si="46"/>
        <v>56981.138395362577</v>
      </c>
      <c r="AD124" s="1"/>
      <c r="AE124" s="1">
        <f t="shared" si="44"/>
        <v>58576.610270432728</v>
      </c>
      <c r="AF124" s="1"/>
      <c r="AG124" s="1">
        <f t="shared" si="45"/>
        <v>59748.142475841385</v>
      </c>
      <c r="AH124" s="1"/>
    </row>
    <row r="125" spans="1:34" x14ac:dyDescent="0.35">
      <c r="A125" t="s">
        <v>21</v>
      </c>
      <c r="B125" t="s">
        <v>22</v>
      </c>
      <c r="C125" s="9">
        <v>3993.6386703811413</v>
      </c>
      <c r="D125" s="9"/>
      <c r="E125" s="1">
        <f t="shared" si="47"/>
        <v>5431.3485917183525</v>
      </c>
      <c r="F125" s="1"/>
      <c r="G125" s="1">
        <f t="shared" si="48"/>
        <v>6490.4615671034317</v>
      </c>
      <c r="H125" s="1"/>
      <c r="I125" s="1">
        <f t="shared" si="37"/>
        <v>7464.0308021689461</v>
      </c>
      <c r="J125" s="1"/>
      <c r="K125" s="1">
        <f t="shared" si="49"/>
        <v>8359.7144984292208</v>
      </c>
      <c r="L125" s="1"/>
      <c r="M125" s="9">
        <f t="shared" si="38"/>
        <v>8694.10307836639</v>
      </c>
      <c r="N125" s="1"/>
      <c r="O125" s="1">
        <f t="shared" si="50"/>
        <v>8972.3143768741156</v>
      </c>
      <c r="P125" s="1"/>
      <c r="Q125" s="1">
        <f t="shared" si="39"/>
        <v>9331.2069519490797</v>
      </c>
      <c r="R125" s="1"/>
      <c r="S125" s="1">
        <f t="shared" si="40"/>
        <v>9611.1431605075522</v>
      </c>
      <c r="T125" s="1"/>
      <c r="U125" s="1">
        <f t="shared" si="41"/>
        <v>9899.4774553227799</v>
      </c>
      <c r="V125" s="1"/>
      <c r="W125" s="1">
        <f t="shared" si="42"/>
        <v>10146.964391705849</v>
      </c>
      <c r="X125" s="1"/>
      <c r="Y125" s="1">
        <f t="shared" si="51"/>
        <v>10349.903679539966</v>
      </c>
      <c r="Z125" s="1"/>
      <c r="AA125" s="1">
        <f t="shared" si="43"/>
        <v>10505.152234733065</v>
      </c>
      <c r="AB125" s="1"/>
      <c r="AC125" s="1">
        <f t="shared" si="46"/>
        <v>10683.739822723526</v>
      </c>
      <c r="AD125" s="1"/>
      <c r="AE125" s="1">
        <f t="shared" si="44"/>
        <v>10982.884537759785</v>
      </c>
      <c r="AF125" s="1"/>
      <c r="AG125" s="1">
        <f t="shared" si="45"/>
        <v>11202.54222851498</v>
      </c>
      <c r="AH125" s="1"/>
    </row>
    <row r="126" spans="1:34" x14ac:dyDescent="0.35">
      <c r="A126" t="s">
        <v>84</v>
      </c>
      <c r="B126" t="s">
        <v>85</v>
      </c>
      <c r="C126" s="9">
        <v>3993.6386703811413</v>
      </c>
      <c r="D126" s="9"/>
      <c r="E126" s="1">
        <f t="shared" si="47"/>
        <v>5431.3485917183525</v>
      </c>
      <c r="F126" s="1"/>
      <c r="G126" s="1">
        <f t="shared" si="48"/>
        <v>6490.4615671034317</v>
      </c>
      <c r="H126" s="1"/>
      <c r="I126" s="1">
        <f t="shared" si="37"/>
        <v>7464.0308021689461</v>
      </c>
      <c r="J126" s="1"/>
      <c r="K126" s="1">
        <f t="shared" si="49"/>
        <v>8359.7144984292208</v>
      </c>
      <c r="L126" s="1"/>
      <c r="M126" s="9">
        <f t="shared" si="38"/>
        <v>8694.10307836639</v>
      </c>
      <c r="N126" s="1"/>
      <c r="O126" s="1">
        <f t="shared" si="50"/>
        <v>8972.3143768741156</v>
      </c>
      <c r="P126" s="1"/>
      <c r="Q126" s="1">
        <f t="shared" si="39"/>
        <v>9331.2069519490797</v>
      </c>
      <c r="R126" s="1"/>
      <c r="S126" s="1">
        <f t="shared" si="40"/>
        <v>9611.1431605075522</v>
      </c>
      <c r="T126" s="1"/>
      <c r="U126" s="1">
        <f t="shared" si="41"/>
        <v>9899.4774553227799</v>
      </c>
      <c r="V126" s="1"/>
      <c r="W126" s="1">
        <f t="shared" si="42"/>
        <v>10146.964391705849</v>
      </c>
      <c r="X126" s="1"/>
      <c r="Y126" s="1">
        <f t="shared" si="51"/>
        <v>10349.903679539966</v>
      </c>
      <c r="Z126" s="1"/>
      <c r="AA126" s="1">
        <f t="shared" si="43"/>
        <v>10505.152234733065</v>
      </c>
      <c r="AB126" s="1"/>
      <c r="AC126" s="1">
        <f t="shared" si="46"/>
        <v>10683.739822723526</v>
      </c>
      <c r="AD126" s="1"/>
      <c r="AE126" s="1">
        <f t="shared" si="44"/>
        <v>10982.884537759785</v>
      </c>
      <c r="AF126" s="1"/>
      <c r="AG126" s="1">
        <f t="shared" si="45"/>
        <v>11202.54222851498</v>
      </c>
      <c r="AH126" s="1"/>
    </row>
    <row r="127" spans="1:34" x14ac:dyDescent="0.35">
      <c r="A127" t="s">
        <v>114</v>
      </c>
      <c r="B127" t="s">
        <v>115</v>
      </c>
      <c r="C127" s="9">
        <v>14110.999769579219</v>
      </c>
      <c r="D127" s="9"/>
      <c r="E127" s="1">
        <f t="shared" si="47"/>
        <v>19190.959686627739</v>
      </c>
      <c r="F127" s="1"/>
      <c r="G127" s="1">
        <f t="shared" si="48"/>
        <v>22933.19682552015</v>
      </c>
      <c r="H127" s="1"/>
      <c r="I127" s="1">
        <f t="shared" si="37"/>
        <v>26373.17634934817</v>
      </c>
      <c r="J127" s="1"/>
      <c r="K127" s="1">
        <f t="shared" si="49"/>
        <v>29537.957511269953</v>
      </c>
      <c r="L127" s="1"/>
      <c r="M127" s="9">
        <f t="shared" si="38"/>
        <v>30719.475811720753</v>
      </c>
      <c r="N127" s="1"/>
      <c r="O127" s="1">
        <f t="shared" si="50"/>
        <v>31702.499037695819</v>
      </c>
      <c r="P127" s="1"/>
      <c r="Q127" s="1">
        <f t="shared" si="39"/>
        <v>32970.598999203656</v>
      </c>
      <c r="R127" s="1"/>
      <c r="S127" s="1">
        <f t="shared" si="40"/>
        <v>33959.716969179768</v>
      </c>
      <c r="T127" s="1"/>
      <c r="U127" s="1">
        <f t="shared" si="41"/>
        <v>34978.508478255164</v>
      </c>
      <c r="V127" s="1"/>
      <c r="W127" s="1">
        <f t="shared" si="42"/>
        <v>35852.971190211538</v>
      </c>
      <c r="X127" s="1"/>
      <c r="Y127" s="1">
        <f t="shared" si="51"/>
        <v>36570.03061401577</v>
      </c>
      <c r="Z127" s="1"/>
      <c r="AA127" s="1">
        <f t="shared" si="43"/>
        <v>37118.581073226</v>
      </c>
      <c r="AB127" s="1"/>
      <c r="AC127" s="1">
        <f t="shared" si="46"/>
        <v>37749.596951470841</v>
      </c>
      <c r="AD127" s="1"/>
      <c r="AE127" s="1">
        <f t="shared" si="44"/>
        <v>38806.585666112027</v>
      </c>
      <c r="AF127" s="1"/>
      <c r="AG127" s="1">
        <f t="shared" si="45"/>
        <v>39582.717379434267</v>
      </c>
      <c r="AH127" s="1"/>
    </row>
    <row r="128" spans="1:34" x14ac:dyDescent="0.35">
      <c r="A128" t="s">
        <v>243</v>
      </c>
      <c r="B128" t="s">
        <v>244</v>
      </c>
      <c r="C128" s="9">
        <v>57760.593505024663</v>
      </c>
      <c r="D128" s="9"/>
      <c r="E128" s="1">
        <f t="shared" si="47"/>
        <v>78554.407166833553</v>
      </c>
      <c r="F128" s="1"/>
      <c r="G128" s="1">
        <f t="shared" si="48"/>
        <v>93872.516564366102</v>
      </c>
      <c r="H128" s="1"/>
      <c r="I128" s="1">
        <f t="shared" si="37"/>
        <v>107953.39404902101</v>
      </c>
      <c r="J128" s="1"/>
      <c r="K128" s="1">
        <f t="shared" si="49"/>
        <v>120907.80133490355</v>
      </c>
      <c r="L128" s="1"/>
      <c r="M128" s="9">
        <f t="shared" si="38"/>
        <v>125744.11338829969</v>
      </c>
      <c r="N128" s="1"/>
      <c r="O128" s="1">
        <f t="shared" si="50"/>
        <v>129767.92501672529</v>
      </c>
      <c r="P128" s="1"/>
      <c r="Q128" s="1">
        <f t="shared" si="39"/>
        <v>134958.6420173943</v>
      </c>
      <c r="R128" s="1"/>
      <c r="S128" s="1">
        <f t="shared" si="40"/>
        <v>139007.40127791613</v>
      </c>
      <c r="T128" s="1"/>
      <c r="U128" s="1">
        <f t="shared" si="41"/>
        <v>143177.62331625362</v>
      </c>
      <c r="V128" s="1"/>
      <c r="W128" s="1">
        <f t="shared" si="42"/>
        <v>146757.06389915996</v>
      </c>
      <c r="X128" s="1"/>
      <c r="Y128" s="1">
        <f t="shared" si="51"/>
        <v>149692.20517714316</v>
      </c>
      <c r="Z128" s="1"/>
      <c r="AA128" s="1">
        <f t="shared" si="43"/>
        <v>151937.5882548003</v>
      </c>
      <c r="AB128" s="1"/>
      <c r="AC128" s="1">
        <f t="shared" si="46"/>
        <v>154520.52725513189</v>
      </c>
      <c r="AD128" s="1"/>
      <c r="AE128" s="1">
        <f t="shared" si="44"/>
        <v>158847.10201827559</v>
      </c>
      <c r="AF128" s="1"/>
      <c r="AG128" s="1">
        <f t="shared" si="45"/>
        <v>162024.0440586411</v>
      </c>
      <c r="AH128" s="1"/>
    </row>
    <row r="129" spans="1:34" x14ac:dyDescent="0.35">
      <c r="A129" t="s">
        <v>134</v>
      </c>
      <c r="B129" t="s">
        <v>135</v>
      </c>
      <c r="C129" s="9">
        <v>21831.924248563169</v>
      </c>
      <c r="D129" s="9"/>
      <c r="E129" s="1">
        <f t="shared" si="47"/>
        <v>29691.416978045912</v>
      </c>
      <c r="F129" s="1"/>
      <c r="G129" s="1">
        <f t="shared" si="48"/>
        <v>35481.243288764868</v>
      </c>
      <c r="H129" s="1"/>
      <c r="I129" s="1">
        <f t="shared" si="37"/>
        <v>40803.429782079598</v>
      </c>
      <c r="J129" s="1"/>
      <c r="K129" s="1">
        <f t="shared" si="49"/>
        <v>45699.841355929151</v>
      </c>
      <c r="L129" s="1"/>
      <c r="M129" s="9">
        <f t="shared" si="38"/>
        <v>47527.835010166316</v>
      </c>
      <c r="N129" s="1"/>
      <c r="O129" s="1">
        <f t="shared" si="50"/>
        <v>49048.725730491642</v>
      </c>
      <c r="P129" s="1"/>
      <c r="Q129" s="1">
        <f t="shared" si="39"/>
        <v>51010.674759711306</v>
      </c>
      <c r="R129" s="1"/>
      <c r="S129" s="1">
        <f t="shared" si="40"/>
        <v>52540.995002502648</v>
      </c>
      <c r="T129" s="1"/>
      <c r="U129" s="1">
        <f t="shared" si="41"/>
        <v>54117.224852577732</v>
      </c>
      <c r="V129" s="1"/>
      <c r="W129" s="1">
        <f t="shared" si="42"/>
        <v>55470.15547389217</v>
      </c>
      <c r="X129" s="1"/>
      <c r="Y129" s="1">
        <f t="shared" si="51"/>
        <v>56579.558583370017</v>
      </c>
      <c r="Z129" s="1"/>
      <c r="AA129" s="1">
        <f t="shared" si="43"/>
        <v>57428.251962120565</v>
      </c>
      <c r="AB129" s="1"/>
      <c r="AC129" s="1">
        <f t="shared" si="46"/>
        <v>58404.532245476606</v>
      </c>
      <c r="AD129" s="1"/>
      <c r="AE129" s="1">
        <f t="shared" si="44"/>
        <v>60039.859148349955</v>
      </c>
      <c r="AF129" s="1"/>
      <c r="AG129" s="1">
        <f t="shared" si="45"/>
        <v>61240.656331316954</v>
      </c>
      <c r="AH129" s="1"/>
    </row>
    <row r="130" spans="1:34" x14ac:dyDescent="0.35">
      <c r="A130" t="s">
        <v>175</v>
      </c>
      <c r="B130" t="s">
        <v>176</v>
      </c>
      <c r="C130" s="9">
        <v>5888.1140962442005</v>
      </c>
      <c r="D130" s="9"/>
      <c r="E130" s="1">
        <f t="shared" si="47"/>
        <v>8007.8351708921136</v>
      </c>
      <c r="F130" s="1"/>
      <c r="G130" s="1">
        <f t="shared" si="48"/>
        <v>9569.363029216076</v>
      </c>
      <c r="H130" s="1"/>
      <c r="I130" s="1">
        <f t="shared" si="37"/>
        <v>11004.767483598487</v>
      </c>
      <c r="J130" s="1"/>
      <c r="K130" s="1">
        <f t="shared" si="49"/>
        <v>12325.339581630307</v>
      </c>
      <c r="L130" s="1"/>
      <c r="M130" s="9">
        <f t="shared" si="38"/>
        <v>12818.35316489552</v>
      </c>
      <c r="N130" s="1"/>
      <c r="O130" s="1">
        <f t="shared" si="50"/>
        <v>13228.540466172177</v>
      </c>
      <c r="P130" s="1"/>
      <c r="Q130" s="1">
        <f t="shared" si="39"/>
        <v>13757.682084819064</v>
      </c>
      <c r="R130" s="1"/>
      <c r="S130" s="1">
        <f t="shared" si="40"/>
        <v>14170.412547363636</v>
      </c>
      <c r="T130" s="1"/>
      <c r="U130" s="1">
        <f t="shared" si="41"/>
        <v>14595.524923784546</v>
      </c>
      <c r="V130" s="1"/>
      <c r="W130" s="1">
        <f t="shared" si="42"/>
        <v>14960.413046879157</v>
      </c>
      <c r="X130" s="1"/>
      <c r="Y130" s="1">
        <f t="shared" si="51"/>
        <v>15259.62130781674</v>
      </c>
      <c r="Z130" s="1"/>
      <c r="AA130" s="1">
        <f t="shared" si="43"/>
        <v>15488.51562743399</v>
      </c>
      <c r="AB130" s="1"/>
      <c r="AC130" s="1">
        <f t="shared" si="46"/>
        <v>15751.820393100366</v>
      </c>
      <c r="AD130" s="1"/>
      <c r="AE130" s="1">
        <f t="shared" si="44"/>
        <v>16192.871364107177</v>
      </c>
      <c r="AF130" s="1"/>
      <c r="AG130" s="1">
        <f t="shared" si="45"/>
        <v>16516.72879138932</v>
      </c>
      <c r="AH130" s="1"/>
    </row>
    <row r="131" spans="1:34" x14ac:dyDescent="0.35">
      <c r="A131" t="s">
        <v>128</v>
      </c>
      <c r="B131" t="s">
        <v>129</v>
      </c>
      <c r="C131" s="9">
        <v>1863.7308966574597</v>
      </c>
      <c r="D131" s="9"/>
      <c r="E131" s="1">
        <f t="shared" si="47"/>
        <v>2534.6740194541453</v>
      </c>
      <c r="F131" s="1"/>
      <c r="G131" s="1">
        <f t="shared" si="48"/>
        <v>3028.9354532477037</v>
      </c>
      <c r="H131" s="1"/>
      <c r="I131" s="1">
        <f t="shared" si="37"/>
        <v>3483.2757712348589</v>
      </c>
      <c r="J131" s="1"/>
      <c r="K131" s="1">
        <f t="shared" si="49"/>
        <v>3901.2688637830424</v>
      </c>
      <c r="L131" s="1"/>
      <c r="M131" s="9">
        <f t="shared" si="38"/>
        <v>4057.3196183343643</v>
      </c>
      <c r="N131" s="1"/>
      <c r="O131" s="1">
        <f t="shared" si="50"/>
        <v>4187.1538461210639</v>
      </c>
      <c r="P131" s="1"/>
      <c r="Q131" s="1">
        <f t="shared" si="39"/>
        <v>4354.639999965907</v>
      </c>
      <c r="R131" s="1"/>
      <c r="S131" s="1">
        <f t="shared" si="40"/>
        <v>4485.2791999648844</v>
      </c>
      <c r="T131" s="1"/>
      <c r="U131" s="1">
        <f t="shared" si="41"/>
        <v>4619.8375759638311</v>
      </c>
      <c r="V131" s="1"/>
      <c r="W131" s="1">
        <f t="shared" si="42"/>
        <v>4735.3335153629268</v>
      </c>
      <c r="X131" s="1"/>
      <c r="Y131" s="1">
        <f t="shared" si="51"/>
        <v>4830.0401856701856</v>
      </c>
      <c r="Z131" s="1"/>
      <c r="AA131" s="1">
        <f t="shared" si="43"/>
        <v>4902.4907884552376</v>
      </c>
      <c r="AB131" s="1"/>
      <c r="AC131" s="1">
        <f t="shared" si="46"/>
        <v>4985.8331318589762</v>
      </c>
      <c r="AD131" s="1"/>
      <c r="AE131" s="1">
        <f t="shared" si="44"/>
        <v>5125.4364595510278</v>
      </c>
      <c r="AF131" s="1"/>
      <c r="AG131" s="1">
        <f t="shared" si="45"/>
        <v>5227.9451887420482</v>
      </c>
      <c r="AH131" s="1"/>
    </row>
    <row r="132" spans="1:34" x14ac:dyDescent="0.35">
      <c r="A132" t="s">
        <v>171</v>
      </c>
      <c r="B132" t="s">
        <v>172</v>
      </c>
      <c r="C132" s="9">
        <v>2130.1189553782137</v>
      </c>
      <c r="D132" s="9"/>
      <c r="E132" s="1">
        <f t="shared" si="47"/>
        <v>2896.9617793143707</v>
      </c>
      <c r="F132" s="1"/>
      <c r="G132" s="1">
        <f t="shared" si="48"/>
        <v>3461.8693262806732</v>
      </c>
      <c r="H132" s="1"/>
      <c r="I132" s="1">
        <f t="shared" si="37"/>
        <v>3981.1497252227741</v>
      </c>
      <c r="J132" s="1"/>
      <c r="K132" s="1">
        <f t="shared" si="49"/>
        <v>4458.8876922495074</v>
      </c>
      <c r="L132" s="1"/>
      <c r="M132" s="9">
        <f t="shared" si="38"/>
        <v>4637.2431999394876</v>
      </c>
      <c r="N132" s="1"/>
      <c r="O132" s="1">
        <f t="shared" si="50"/>
        <v>4785.6349823375513</v>
      </c>
      <c r="P132" s="1"/>
      <c r="Q132" s="1">
        <f t="shared" si="39"/>
        <v>4977.0603816310531</v>
      </c>
      <c r="R132" s="1"/>
      <c r="S132" s="1">
        <f t="shared" si="40"/>
        <v>5126.3721930799848</v>
      </c>
      <c r="T132" s="1"/>
      <c r="U132" s="1">
        <f t="shared" si="41"/>
        <v>5280.1633588723844</v>
      </c>
      <c r="V132" s="1"/>
      <c r="W132" s="1">
        <f t="shared" si="42"/>
        <v>5412.1674428441938</v>
      </c>
      <c r="X132" s="1"/>
      <c r="Y132" s="1">
        <f t="shared" si="51"/>
        <v>5520.4107917010779</v>
      </c>
      <c r="Z132" s="1"/>
      <c r="AA132" s="1">
        <f t="shared" si="43"/>
        <v>5603.2169535765934</v>
      </c>
      <c r="AB132" s="1"/>
      <c r="AC132" s="1">
        <f t="shared" si="46"/>
        <v>5698.4716417873951</v>
      </c>
      <c r="AD132" s="1"/>
      <c r="AE132" s="1">
        <f t="shared" si="44"/>
        <v>5858.0288477574422</v>
      </c>
      <c r="AF132" s="1"/>
      <c r="AG132" s="1">
        <f t="shared" si="45"/>
        <v>5975.1894247125911</v>
      </c>
      <c r="AH132" s="1"/>
    </row>
    <row r="133" spans="1:34" x14ac:dyDescent="0.35">
      <c r="A133" t="s">
        <v>292</v>
      </c>
      <c r="B133" t="s">
        <v>293</v>
      </c>
      <c r="C133" s="9">
        <v>3353.7406586783395</v>
      </c>
      <c r="D133" s="9"/>
      <c r="E133" s="1">
        <f t="shared" si="47"/>
        <v>4561.087295802542</v>
      </c>
      <c r="F133" s="1"/>
      <c r="G133" s="1">
        <f t="shared" si="48"/>
        <v>5450.4993184840378</v>
      </c>
      <c r="H133" s="1"/>
      <c r="I133" s="1">
        <f t="shared" si="37"/>
        <v>6268.074216256643</v>
      </c>
      <c r="J133" s="1"/>
      <c r="K133" s="1">
        <f t="shared" si="49"/>
        <v>7020.243122207441</v>
      </c>
      <c r="L133" s="1"/>
      <c r="M133" s="9">
        <f t="shared" si="38"/>
        <v>7301.0528470957388</v>
      </c>
      <c r="N133" s="1"/>
      <c r="O133" s="1">
        <f t="shared" si="50"/>
        <v>7534.6865382028027</v>
      </c>
      <c r="P133" s="1"/>
      <c r="Q133" s="1">
        <f t="shared" si="39"/>
        <v>7836.0739997309147</v>
      </c>
      <c r="R133" s="1"/>
      <c r="S133" s="1">
        <f t="shared" si="40"/>
        <v>8071.1562197228423</v>
      </c>
      <c r="T133" s="1"/>
      <c r="U133" s="1">
        <f t="shared" si="41"/>
        <v>8313.2909063145271</v>
      </c>
      <c r="V133" s="1"/>
      <c r="W133" s="1">
        <f t="shared" si="42"/>
        <v>8521.1231789723897</v>
      </c>
      <c r="X133" s="1"/>
      <c r="Y133" s="1">
        <f t="shared" si="51"/>
        <v>8691.5456425518369</v>
      </c>
      <c r="Z133" s="1"/>
      <c r="AA133" s="1">
        <f t="shared" si="43"/>
        <v>8821.918827190113</v>
      </c>
      <c r="AB133" s="1"/>
      <c r="AC133" s="1">
        <f t="shared" si="46"/>
        <v>8971.8914472523447</v>
      </c>
      <c r="AD133" s="1"/>
      <c r="AE133" s="1">
        <f t="shared" si="44"/>
        <v>9223.1044077754104</v>
      </c>
      <c r="AF133" s="1"/>
      <c r="AG133" s="1">
        <f t="shared" si="45"/>
        <v>9407.5664959309197</v>
      </c>
      <c r="AH133" s="1"/>
    </row>
    <row r="134" spans="1:34" x14ac:dyDescent="0.35">
      <c r="A134" t="s">
        <v>169</v>
      </c>
      <c r="B134" t="s">
        <v>170</v>
      </c>
      <c r="C134" s="9">
        <v>1597.2548455806509</v>
      </c>
      <c r="D134" s="9"/>
      <c r="E134" s="1">
        <f t="shared" si="47"/>
        <v>2172.2665899896856</v>
      </c>
      <c r="F134" s="1"/>
      <c r="G134" s="1">
        <f t="shared" si="48"/>
        <v>2595.8585750376742</v>
      </c>
      <c r="H134" s="1"/>
      <c r="I134" s="1">
        <f t="shared" ref="I134:I168" si="52">+G134*1.15</f>
        <v>2985.2373612933252</v>
      </c>
      <c r="J134" s="1"/>
      <c r="K134" s="1">
        <f t="shared" si="49"/>
        <v>3343.4658446485246</v>
      </c>
      <c r="L134" s="1"/>
      <c r="M134" s="9">
        <f t="shared" ref="M134:M168" si="53">+K134*1.04</f>
        <v>3477.2044784344657</v>
      </c>
      <c r="N134" s="1"/>
      <c r="O134" s="1">
        <f t="shared" si="50"/>
        <v>3588.4750217443689</v>
      </c>
      <c r="P134" s="1"/>
      <c r="Q134" s="1">
        <f t="shared" ref="Q134:Q168" si="54">+O134*1.04</f>
        <v>3732.0140226141439</v>
      </c>
      <c r="R134" s="1"/>
      <c r="S134" s="1">
        <f t="shared" ref="S134:S168" si="55">+Q134*1.03</f>
        <v>3843.9744432925681</v>
      </c>
      <c r="T134" s="1"/>
      <c r="U134" s="1">
        <f t="shared" ref="U134:U168" si="56">+S134*1.03</f>
        <v>3959.2936765913455</v>
      </c>
      <c r="V134" s="1"/>
      <c r="W134" s="1">
        <f t="shared" ref="W134:W168" si="57">+U134*1.025</f>
        <v>4058.2760185061288</v>
      </c>
      <c r="X134" s="1"/>
      <c r="Y134" s="1">
        <f t="shared" si="51"/>
        <v>4139.4415388762518</v>
      </c>
      <c r="Z134" s="1"/>
      <c r="AA134" s="1">
        <f t="shared" ref="AA134:AA168" si="58">+Y134*1.015</f>
        <v>4201.5331619593953</v>
      </c>
      <c r="AB134" s="1"/>
      <c r="AC134" s="1">
        <f t="shared" si="46"/>
        <v>4272.9592257127042</v>
      </c>
      <c r="AD134" s="1"/>
      <c r="AE134" s="1">
        <f t="shared" ref="AE134:AE168" si="59">+AC134*1.028</f>
        <v>4392.6020840326601</v>
      </c>
      <c r="AF134" s="1"/>
      <c r="AG134" s="1">
        <f t="shared" ref="AG134:AG168" si="60">+AE134*1.02</f>
        <v>4480.4541257133133</v>
      </c>
      <c r="AH134" s="1"/>
    </row>
    <row r="135" spans="1:34" x14ac:dyDescent="0.35">
      <c r="A135" t="s">
        <v>299</v>
      </c>
      <c r="B135" t="s">
        <v>300</v>
      </c>
      <c r="C135" s="9">
        <v>6594.4991321821226</v>
      </c>
      <c r="D135" s="9"/>
      <c r="E135" s="1">
        <f t="shared" si="47"/>
        <v>8968.5188197676871</v>
      </c>
      <c r="F135" s="1"/>
      <c r="G135" s="1">
        <f t="shared" si="48"/>
        <v>10717.379989622386</v>
      </c>
      <c r="H135" s="1"/>
      <c r="I135" s="1">
        <f t="shared" si="52"/>
        <v>12324.986988065742</v>
      </c>
      <c r="J135" s="1"/>
      <c r="K135" s="1">
        <f t="shared" si="49"/>
        <v>13803.985426633633</v>
      </c>
      <c r="L135" s="1"/>
      <c r="M135" s="9">
        <f t="shared" si="53"/>
        <v>14356.144843698979</v>
      </c>
      <c r="N135" s="1"/>
      <c r="O135" s="1">
        <f t="shared" si="50"/>
        <v>14815.541478697347</v>
      </c>
      <c r="P135" s="1"/>
      <c r="Q135" s="1">
        <f t="shared" si="54"/>
        <v>15408.163137845242</v>
      </c>
      <c r="R135" s="1"/>
      <c r="S135" s="1">
        <f t="shared" si="55"/>
        <v>15870.4080319806</v>
      </c>
      <c r="T135" s="1"/>
      <c r="U135" s="1">
        <f t="shared" si="56"/>
        <v>16346.520272940019</v>
      </c>
      <c r="V135" s="1"/>
      <c r="W135" s="1">
        <f t="shared" si="57"/>
        <v>16755.183279763518</v>
      </c>
      <c r="X135" s="1"/>
      <c r="Y135" s="1">
        <f t="shared" si="51"/>
        <v>17090.286945358788</v>
      </c>
      <c r="Z135" s="1"/>
      <c r="AA135" s="1">
        <f t="shared" si="58"/>
        <v>17346.641249539167</v>
      </c>
      <c r="AB135" s="1"/>
      <c r="AC135" s="1">
        <f t="shared" si="46"/>
        <v>17641.534150781332</v>
      </c>
      <c r="AD135" s="1"/>
      <c r="AE135" s="1">
        <f t="shared" si="59"/>
        <v>18135.497107003208</v>
      </c>
      <c r="AF135" s="1"/>
      <c r="AG135" s="1">
        <f t="shared" si="60"/>
        <v>18498.207049143271</v>
      </c>
      <c r="AH135" s="1"/>
    </row>
    <row r="136" spans="1:34" x14ac:dyDescent="0.35">
      <c r="A136" t="s">
        <v>301</v>
      </c>
      <c r="B136" t="s">
        <v>302</v>
      </c>
      <c r="C136" s="9">
        <v>9655.471623794434</v>
      </c>
      <c r="D136" s="9"/>
      <c r="E136" s="1">
        <f t="shared" si="47"/>
        <v>13131.441408360432</v>
      </c>
      <c r="F136" s="1"/>
      <c r="G136" s="1">
        <f t="shared" si="48"/>
        <v>15692.072482990716</v>
      </c>
      <c r="H136" s="1"/>
      <c r="I136" s="1">
        <f t="shared" si="52"/>
        <v>18045.88335543932</v>
      </c>
      <c r="J136" s="1"/>
      <c r="K136" s="1">
        <f t="shared" si="49"/>
        <v>20211.389358092041</v>
      </c>
      <c r="L136" s="1"/>
      <c r="M136" s="9">
        <f t="shared" si="53"/>
        <v>21019.844932415723</v>
      </c>
      <c r="N136" s="1"/>
      <c r="O136" s="1">
        <f t="shared" si="50"/>
        <v>21692.479970253025</v>
      </c>
      <c r="P136" s="1"/>
      <c r="Q136" s="1">
        <f t="shared" si="54"/>
        <v>22560.179169063147</v>
      </c>
      <c r="R136" s="1"/>
      <c r="S136" s="1">
        <f t="shared" si="55"/>
        <v>23236.984544135041</v>
      </c>
      <c r="T136" s="1"/>
      <c r="U136" s="1">
        <f t="shared" si="56"/>
        <v>23934.094080459094</v>
      </c>
      <c r="V136" s="1"/>
      <c r="W136" s="1">
        <f t="shared" si="57"/>
        <v>24532.44643247057</v>
      </c>
      <c r="X136" s="1"/>
      <c r="Y136" s="1">
        <f t="shared" si="51"/>
        <v>25023.09536111998</v>
      </c>
      <c r="Z136" s="1"/>
      <c r="AA136" s="1">
        <f t="shared" si="58"/>
        <v>25398.441791536778</v>
      </c>
      <c r="AB136" s="1"/>
      <c r="AC136" s="1">
        <f t="shared" si="46"/>
        <v>25830.215301992899</v>
      </c>
      <c r="AD136" s="1"/>
      <c r="AE136" s="1">
        <f t="shared" si="59"/>
        <v>26553.461330448699</v>
      </c>
      <c r="AF136" s="1"/>
      <c r="AG136" s="1">
        <f t="shared" si="60"/>
        <v>27084.530557057675</v>
      </c>
      <c r="AH136" s="1"/>
    </row>
    <row r="137" spans="1:34" x14ac:dyDescent="0.35">
      <c r="A137" t="s">
        <v>37</v>
      </c>
      <c r="B137" t="s">
        <v>38</v>
      </c>
      <c r="C137" s="9">
        <v>2130.1189553782137</v>
      </c>
      <c r="D137" s="9"/>
      <c r="E137" s="1">
        <f t="shared" si="47"/>
        <v>2896.9617793143707</v>
      </c>
      <c r="F137" s="1"/>
      <c r="G137" s="1">
        <f t="shared" si="48"/>
        <v>3461.8693262806732</v>
      </c>
      <c r="H137" s="1"/>
      <c r="I137" s="1">
        <f t="shared" si="52"/>
        <v>3981.1497252227741</v>
      </c>
      <c r="J137" s="1"/>
      <c r="K137" s="1">
        <f t="shared" si="49"/>
        <v>4458.8876922495074</v>
      </c>
      <c r="L137" s="1"/>
      <c r="M137" s="9">
        <f t="shared" si="53"/>
        <v>4637.2431999394876</v>
      </c>
      <c r="N137" s="1"/>
      <c r="O137" s="1">
        <f t="shared" si="50"/>
        <v>4785.6349823375513</v>
      </c>
      <c r="P137" s="1"/>
      <c r="Q137" s="1">
        <f t="shared" si="54"/>
        <v>4977.0603816310531</v>
      </c>
      <c r="R137" s="1"/>
      <c r="S137" s="1">
        <f t="shared" si="55"/>
        <v>5126.3721930799848</v>
      </c>
      <c r="T137" s="1"/>
      <c r="U137" s="1">
        <f t="shared" si="56"/>
        <v>5280.1633588723844</v>
      </c>
      <c r="V137" s="1"/>
      <c r="W137" s="1">
        <f t="shared" si="57"/>
        <v>5412.1674428441938</v>
      </c>
      <c r="X137" s="1"/>
      <c r="Y137" s="1">
        <f t="shared" si="51"/>
        <v>5520.4107917010779</v>
      </c>
      <c r="Z137" s="1"/>
      <c r="AA137" s="1">
        <f t="shared" si="58"/>
        <v>5603.2169535765934</v>
      </c>
      <c r="AB137" s="1"/>
      <c r="AC137" s="1">
        <f t="shared" ref="AC137:AC168" si="61">+AA137*1.017</f>
        <v>5698.4716417873951</v>
      </c>
      <c r="AD137" s="1"/>
      <c r="AE137" s="1">
        <f t="shared" si="59"/>
        <v>5858.0288477574422</v>
      </c>
      <c r="AF137" s="1"/>
      <c r="AG137" s="1">
        <f t="shared" si="60"/>
        <v>5975.1894247125911</v>
      </c>
      <c r="AH137" s="1"/>
    </row>
    <row r="138" spans="1:34" x14ac:dyDescent="0.35">
      <c r="A138" t="s">
        <v>167</v>
      </c>
      <c r="B138" t="s">
        <v>168</v>
      </c>
      <c r="C138" s="9">
        <v>2130.1189553782137</v>
      </c>
      <c r="D138" s="9"/>
      <c r="E138" s="1">
        <f t="shared" si="47"/>
        <v>2896.9617793143707</v>
      </c>
      <c r="F138" s="1"/>
      <c r="G138" s="1">
        <f t="shared" si="48"/>
        <v>3461.8693262806732</v>
      </c>
      <c r="H138" s="1"/>
      <c r="I138" s="1">
        <f t="shared" si="52"/>
        <v>3981.1497252227741</v>
      </c>
      <c r="J138" s="1"/>
      <c r="K138" s="1">
        <f t="shared" si="49"/>
        <v>4458.8876922495074</v>
      </c>
      <c r="L138" s="1"/>
      <c r="M138" s="9">
        <f t="shared" si="53"/>
        <v>4637.2431999394876</v>
      </c>
      <c r="N138" s="1"/>
      <c r="O138" s="1">
        <f t="shared" si="50"/>
        <v>4785.6349823375513</v>
      </c>
      <c r="P138" s="1"/>
      <c r="Q138" s="1">
        <f t="shared" si="54"/>
        <v>4977.0603816310531</v>
      </c>
      <c r="R138" s="1"/>
      <c r="S138" s="1">
        <f t="shared" si="55"/>
        <v>5126.3721930799848</v>
      </c>
      <c r="T138" s="1"/>
      <c r="U138" s="1">
        <f t="shared" si="56"/>
        <v>5280.1633588723844</v>
      </c>
      <c r="V138" s="1"/>
      <c r="W138" s="1">
        <f t="shared" si="57"/>
        <v>5412.1674428441938</v>
      </c>
      <c r="X138" s="1"/>
      <c r="Y138" s="1">
        <f t="shared" si="51"/>
        <v>5520.4107917010779</v>
      </c>
      <c r="Z138" s="1"/>
      <c r="AA138" s="1">
        <f t="shared" si="58"/>
        <v>5603.2169535765934</v>
      </c>
      <c r="AB138" s="1"/>
      <c r="AC138" s="1">
        <f t="shared" si="61"/>
        <v>5698.4716417873951</v>
      </c>
      <c r="AD138" s="1"/>
      <c r="AE138" s="1">
        <f t="shared" si="59"/>
        <v>5858.0288477574422</v>
      </c>
      <c r="AF138" s="1"/>
      <c r="AG138" s="1">
        <f t="shared" si="60"/>
        <v>5975.1894247125911</v>
      </c>
      <c r="AH138" s="1"/>
    </row>
    <row r="139" spans="1:34" x14ac:dyDescent="0.35">
      <c r="A139" t="s">
        <v>173</v>
      </c>
      <c r="B139" t="s">
        <v>174</v>
      </c>
      <c r="C139" s="9">
        <v>1597.2548455806509</v>
      </c>
      <c r="D139" s="9"/>
      <c r="E139" s="1">
        <f t="shared" si="47"/>
        <v>2172.2665899896856</v>
      </c>
      <c r="F139" s="1"/>
      <c r="G139" s="1">
        <f t="shared" si="48"/>
        <v>2595.8585750376742</v>
      </c>
      <c r="H139" s="1"/>
      <c r="I139" s="1">
        <f t="shared" si="52"/>
        <v>2985.2373612933252</v>
      </c>
      <c r="J139" s="1"/>
      <c r="K139" s="1">
        <f t="shared" si="49"/>
        <v>3343.4658446485246</v>
      </c>
      <c r="L139" s="1"/>
      <c r="M139" s="9">
        <f t="shared" si="53"/>
        <v>3477.2044784344657</v>
      </c>
      <c r="N139" s="1"/>
      <c r="O139" s="1">
        <f t="shared" si="50"/>
        <v>3588.4750217443689</v>
      </c>
      <c r="P139" s="1"/>
      <c r="Q139" s="1">
        <f t="shared" si="54"/>
        <v>3732.0140226141439</v>
      </c>
      <c r="R139" s="1"/>
      <c r="S139" s="1">
        <f t="shared" si="55"/>
        <v>3843.9744432925681</v>
      </c>
      <c r="T139" s="1"/>
      <c r="U139" s="1">
        <f t="shared" si="56"/>
        <v>3959.2936765913455</v>
      </c>
      <c r="V139" s="1"/>
      <c r="W139" s="1">
        <f t="shared" si="57"/>
        <v>4058.2760185061288</v>
      </c>
      <c r="X139" s="1"/>
      <c r="Y139" s="1">
        <f t="shared" si="51"/>
        <v>4139.4415388762518</v>
      </c>
      <c r="Z139" s="1"/>
      <c r="AA139" s="1">
        <f t="shared" si="58"/>
        <v>4201.5331619593953</v>
      </c>
      <c r="AB139" s="1"/>
      <c r="AC139" s="1">
        <f t="shared" si="61"/>
        <v>4272.9592257127042</v>
      </c>
      <c r="AD139" s="1"/>
      <c r="AE139" s="1">
        <f t="shared" si="59"/>
        <v>4392.6020840326601</v>
      </c>
      <c r="AF139" s="1"/>
      <c r="AG139" s="1">
        <f t="shared" si="60"/>
        <v>4480.4541257133133</v>
      </c>
      <c r="AH139" s="1"/>
    </row>
    <row r="140" spans="1:34" x14ac:dyDescent="0.35">
      <c r="A140" t="s">
        <v>86</v>
      </c>
      <c r="B140" t="s">
        <v>87</v>
      </c>
      <c r="C140" s="9">
        <v>1597.2548455806509</v>
      </c>
      <c r="D140" s="9"/>
      <c r="E140" s="1">
        <f t="shared" ref="E140:E168" si="62">+C140*1.36</f>
        <v>2172.2665899896856</v>
      </c>
      <c r="F140" s="1"/>
      <c r="G140" s="1">
        <f t="shared" ref="G140:G168" si="63">+E140*1.195</f>
        <v>2595.8585750376742</v>
      </c>
      <c r="H140" s="1"/>
      <c r="I140" s="1">
        <f t="shared" si="52"/>
        <v>2985.2373612933252</v>
      </c>
      <c r="J140" s="1"/>
      <c r="K140" s="1">
        <f t="shared" ref="K140:K168" si="64">+I140*1.12</f>
        <v>3343.4658446485246</v>
      </c>
      <c r="L140" s="1"/>
      <c r="M140" s="9">
        <f t="shared" si="53"/>
        <v>3477.2044784344657</v>
      </c>
      <c r="N140" s="1"/>
      <c r="O140" s="1">
        <f t="shared" ref="O140:O168" si="65">+M140*1.032</f>
        <v>3588.4750217443689</v>
      </c>
      <c r="P140" s="1"/>
      <c r="Q140" s="1">
        <f t="shared" si="54"/>
        <v>3732.0140226141439</v>
      </c>
      <c r="R140" s="1"/>
      <c r="S140" s="1">
        <f t="shared" si="55"/>
        <v>3843.9744432925681</v>
      </c>
      <c r="T140" s="1"/>
      <c r="U140" s="1">
        <f t="shared" si="56"/>
        <v>3959.2936765913455</v>
      </c>
      <c r="V140" s="1"/>
      <c r="W140" s="1">
        <f t="shared" si="57"/>
        <v>4058.2760185061288</v>
      </c>
      <c r="X140" s="1"/>
      <c r="Y140" s="1">
        <f t="shared" ref="Y140:Y168" si="66">+W140*1.02</f>
        <v>4139.4415388762518</v>
      </c>
      <c r="Z140" s="1"/>
      <c r="AA140" s="1">
        <f t="shared" si="58"/>
        <v>4201.5331619593953</v>
      </c>
      <c r="AB140" s="1"/>
      <c r="AC140" s="1">
        <f t="shared" si="61"/>
        <v>4272.9592257127042</v>
      </c>
      <c r="AD140" s="1"/>
      <c r="AE140" s="1">
        <f t="shared" si="59"/>
        <v>4392.6020840326601</v>
      </c>
      <c r="AF140" s="1"/>
      <c r="AG140" s="1">
        <f t="shared" si="60"/>
        <v>4480.4541257133133</v>
      </c>
      <c r="AH140" s="1"/>
    </row>
    <row r="141" spans="1:34" x14ac:dyDescent="0.35">
      <c r="A141" t="s">
        <v>290</v>
      </c>
      <c r="B141" t="s">
        <v>291</v>
      </c>
      <c r="C141" s="9">
        <v>15708.36020598713</v>
      </c>
      <c r="D141" s="9"/>
      <c r="E141" s="1">
        <f t="shared" si="62"/>
        <v>21363.369880142498</v>
      </c>
      <c r="F141" s="1"/>
      <c r="G141" s="1">
        <f t="shared" si="63"/>
        <v>25529.227006770285</v>
      </c>
      <c r="H141" s="1"/>
      <c r="I141" s="1">
        <f t="shared" si="52"/>
        <v>29358.611057785824</v>
      </c>
      <c r="J141" s="1"/>
      <c r="K141" s="1">
        <f t="shared" si="64"/>
        <v>32881.644384720123</v>
      </c>
      <c r="L141" s="1"/>
      <c r="M141" s="9">
        <f t="shared" si="53"/>
        <v>34196.910160108928</v>
      </c>
      <c r="N141" s="1"/>
      <c r="O141" s="1">
        <f t="shared" si="65"/>
        <v>35291.211285232414</v>
      </c>
      <c r="P141" s="1"/>
      <c r="Q141" s="1">
        <f t="shared" si="54"/>
        <v>36702.859736641709</v>
      </c>
      <c r="R141" s="1"/>
      <c r="S141" s="1">
        <f t="shared" si="55"/>
        <v>37803.945528740958</v>
      </c>
      <c r="T141" s="1"/>
      <c r="U141" s="1">
        <f t="shared" si="56"/>
        <v>38938.06389460319</v>
      </c>
      <c r="V141" s="1"/>
      <c r="W141" s="1">
        <f t="shared" si="57"/>
        <v>39911.515491968268</v>
      </c>
      <c r="X141" s="1"/>
      <c r="Y141" s="1">
        <f t="shared" si="66"/>
        <v>40709.745801807636</v>
      </c>
      <c r="Z141" s="1"/>
      <c r="AA141" s="1">
        <f t="shared" si="58"/>
        <v>41320.391988834745</v>
      </c>
      <c r="AB141" s="1"/>
      <c r="AC141" s="1">
        <f t="shared" si="61"/>
        <v>42022.838652644932</v>
      </c>
      <c r="AD141" s="1"/>
      <c r="AE141" s="1">
        <f t="shared" si="59"/>
        <v>43199.478134918994</v>
      </c>
      <c r="AF141" s="1"/>
      <c r="AG141" s="1">
        <f t="shared" si="60"/>
        <v>44063.467697617372</v>
      </c>
      <c r="AH141" s="1"/>
    </row>
    <row r="142" spans="1:34" x14ac:dyDescent="0.35">
      <c r="A142" t="s">
        <v>19</v>
      </c>
      <c r="B142" t="s">
        <v>20</v>
      </c>
      <c r="C142" s="9">
        <v>2130.1189553782137</v>
      </c>
      <c r="D142" s="9"/>
      <c r="E142" s="1">
        <f t="shared" si="62"/>
        <v>2896.9617793143707</v>
      </c>
      <c r="F142" s="1"/>
      <c r="G142" s="1">
        <f t="shared" si="63"/>
        <v>3461.8693262806732</v>
      </c>
      <c r="H142" s="1"/>
      <c r="I142" s="1">
        <f t="shared" si="52"/>
        <v>3981.1497252227741</v>
      </c>
      <c r="J142" s="1"/>
      <c r="K142" s="1">
        <f t="shared" si="64"/>
        <v>4458.8876922495074</v>
      </c>
      <c r="L142" s="1"/>
      <c r="M142" s="9">
        <f t="shared" si="53"/>
        <v>4637.2431999394876</v>
      </c>
      <c r="N142" s="1"/>
      <c r="O142" s="1">
        <f t="shared" si="65"/>
        <v>4785.6349823375513</v>
      </c>
      <c r="P142" s="1"/>
      <c r="Q142" s="1">
        <f t="shared" si="54"/>
        <v>4977.0603816310531</v>
      </c>
      <c r="R142" s="1"/>
      <c r="S142" s="1">
        <f t="shared" si="55"/>
        <v>5126.3721930799848</v>
      </c>
      <c r="T142" s="1"/>
      <c r="U142" s="1">
        <f t="shared" si="56"/>
        <v>5280.1633588723844</v>
      </c>
      <c r="V142" s="1"/>
      <c r="W142" s="1">
        <f t="shared" si="57"/>
        <v>5412.1674428441938</v>
      </c>
      <c r="X142" s="1"/>
      <c r="Y142" s="1">
        <f t="shared" si="66"/>
        <v>5520.4107917010779</v>
      </c>
      <c r="Z142" s="1"/>
      <c r="AA142" s="1">
        <f t="shared" si="58"/>
        <v>5603.2169535765934</v>
      </c>
      <c r="AB142" s="1"/>
      <c r="AC142" s="1">
        <f t="shared" si="61"/>
        <v>5698.4716417873951</v>
      </c>
      <c r="AD142" s="1"/>
      <c r="AE142" s="1">
        <f t="shared" si="59"/>
        <v>5858.0288477574422</v>
      </c>
      <c r="AF142" s="1"/>
      <c r="AG142" s="1">
        <f t="shared" si="60"/>
        <v>5975.1894247125911</v>
      </c>
      <c r="AH142" s="1"/>
    </row>
    <row r="143" spans="1:34" x14ac:dyDescent="0.35">
      <c r="A143" t="s">
        <v>41</v>
      </c>
      <c r="B143" t="s">
        <v>42</v>
      </c>
      <c r="C143" s="9">
        <v>5300.2195669698731</v>
      </c>
      <c r="D143" s="9"/>
      <c r="E143" s="1">
        <f t="shared" si="62"/>
        <v>7208.298611079028</v>
      </c>
      <c r="F143" s="1"/>
      <c r="G143" s="1">
        <f t="shared" si="63"/>
        <v>8613.9168402394389</v>
      </c>
      <c r="H143" s="1"/>
      <c r="I143" s="1">
        <f t="shared" si="52"/>
        <v>9906.0043662753542</v>
      </c>
      <c r="J143" s="1"/>
      <c r="K143" s="1">
        <f t="shared" si="64"/>
        <v>11094.724890228397</v>
      </c>
      <c r="L143" s="1"/>
      <c r="M143" s="9">
        <f t="shared" si="53"/>
        <v>11538.513885837534</v>
      </c>
      <c r="N143" s="1"/>
      <c r="O143" s="1">
        <f t="shared" si="65"/>
        <v>11907.746330184335</v>
      </c>
      <c r="P143" s="1"/>
      <c r="Q143" s="1">
        <f t="shared" si="54"/>
        <v>12384.056183391709</v>
      </c>
      <c r="R143" s="1"/>
      <c r="S143" s="1">
        <f t="shared" si="55"/>
        <v>12755.577868893461</v>
      </c>
      <c r="T143" s="1"/>
      <c r="U143" s="1">
        <f t="shared" si="56"/>
        <v>13138.245204960265</v>
      </c>
      <c r="V143" s="1"/>
      <c r="W143" s="1">
        <f t="shared" si="57"/>
        <v>13466.70133508427</v>
      </c>
      <c r="X143" s="1"/>
      <c r="Y143" s="1">
        <f t="shared" si="66"/>
        <v>13736.035361785956</v>
      </c>
      <c r="Z143" s="1"/>
      <c r="AA143" s="1">
        <f t="shared" si="58"/>
        <v>13942.075892212744</v>
      </c>
      <c r="AB143" s="1"/>
      <c r="AC143" s="1">
        <f t="shared" si="61"/>
        <v>14179.09118238036</v>
      </c>
      <c r="AD143" s="1"/>
      <c r="AE143" s="1">
        <f t="shared" si="59"/>
        <v>14576.10573548701</v>
      </c>
      <c r="AF143" s="1"/>
      <c r="AG143" s="1">
        <f t="shared" si="60"/>
        <v>14867.62785019675</v>
      </c>
      <c r="AH143" s="1"/>
    </row>
    <row r="144" spans="1:34" x14ac:dyDescent="0.35">
      <c r="A144" t="s">
        <v>96</v>
      </c>
      <c r="B144" t="s">
        <v>97</v>
      </c>
      <c r="C144" s="9">
        <v>2130.1189553782137</v>
      </c>
      <c r="D144" s="9"/>
      <c r="E144" s="1">
        <f t="shared" si="62"/>
        <v>2896.9617793143707</v>
      </c>
      <c r="F144" s="1"/>
      <c r="G144" s="1">
        <f t="shared" si="63"/>
        <v>3461.8693262806732</v>
      </c>
      <c r="H144" s="1"/>
      <c r="I144" s="1">
        <f t="shared" si="52"/>
        <v>3981.1497252227741</v>
      </c>
      <c r="J144" s="1"/>
      <c r="K144" s="1">
        <f t="shared" si="64"/>
        <v>4458.8876922495074</v>
      </c>
      <c r="L144" s="1"/>
      <c r="M144" s="9">
        <f t="shared" si="53"/>
        <v>4637.2431999394876</v>
      </c>
      <c r="N144" s="1"/>
      <c r="O144" s="1">
        <f t="shared" si="65"/>
        <v>4785.6349823375513</v>
      </c>
      <c r="P144" s="1"/>
      <c r="Q144" s="1">
        <f t="shared" si="54"/>
        <v>4977.0603816310531</v>
      </c>
      <c r="R144" s="1"/>
      <c r="S144" s="1">
        <f t="shared" si="55"/>
        <v>5126.3721930799848</v>
      </c>
      <c r="T144" s="1"/>
      <c r="U144" s="1">
        <f t="shared" si="56"/>
        <v>5280.1633588723844</v>
      </c>
      <c r="V144" s="1"/>
      <c r="W144" s="1">
        <f t="shared" si="57"/>
        <v>5412.1674428441938</v>
      </c>
      <c r="X144" s="1"/>
      <c r="Y144" s="1">
        <f t="shared" si="66"/>
        <v>5520.4107917010779</v>
      </c>
      <c r="Z144" s="1"/>
      <c r="AA144" s="1">
        <f t="shared" si="58"/>
        <v>5603.2169535765934</v>
      </c>
      <c r="AB144" s="1"/>
      <c r="AC144" s="1">
        <f t="shared" si="61"/>
        <v>5698.4716417873951</v>
      </c>
      <c r="AD144" s="1"/>
      <c r="AE144" s="1">
        <f t="shared" si="59"/>
        <v>5858.0288477574422</v>
      </c>
      <c r="AF144" s="1"/>
      <c r="AG144" s="1">
        <f t="shared" si="60"/>
        <v>5975.1894247125911</v>
      </c>
      <c r="AH144" s="1"/>
    </row>
    <row r="145" spans="1:34" x14ac:dyDescent="0.35">
      <c r="A145" t="s">
        <v>284</v>
      </c>
      <c r="B145" t="s">
        <v>285</v>
      </c>
      <c r="C145" s="9">
        <v>1863.7308966574597</v>
      </c>
      <c r="D145" s="9"/>
      <c r="E145" s="1">
        <f t="shared" si="62"/>
        <v>2534.6740194541453</v>
      </c>
      <c r="F145" s="1"/>
      <c r="G145" s="1">
        <f t="shared" si="63"/>
        <v>3028.9354532477037</v>
      </c>
      <c r="H145" s="1"/>
      <c r="I145" s="1">
        <f t="shared" si="52"/>
        <v>3483.2757712348589</v>
      </c>
      <c r="J145" s="1"/>
      <c r="K145" s="1">
        <f t="shared" si="64"/>
        <v>3901.2688637830424</v>
      </c>
      <c r="L145" s="1"/>
      <c r="M145" s="9">
        <f t="shared" si="53"/>
        <v>4057.3196183343643</v>
      </c>
      <c r="N145" s="1"/>
      <c r="O145" s="1">
        <f t="shared" si="65"/>
        <v>4187.1538461210639</v>
      </c>
      <c r="P145" s="1"/>
      <c r="Q145" s="1">
        <f t="shared" si="54"/>
        <v>4354.639999965907</v>
      </c>
      <c r="R145" s="1"/>
      <c r="S145" s="1">
        <f t="shared" si="55"/>
        <v>4485.2791999648844</v>
      </c>
      <c r="T145" s="1"/>
      <c r="U145" s="1">
        <f t="shared" si="56"/>
        <v>4619.8375759638311</v>
      </c>
      <c r="V145" s="1"/>
      <c r="W145" s="1">
        <f t="shared" si="57"/>
        <v>4735.3335153629268</v>
      </c>
      <c r="X145" s="1"/>
      <c r="Y145" s="1">
        <f t="shared" si="66"/>
        <v>4830.0401856701856</v>
      </c>
      <c r="Z145" s="1"/>
      <c r="AA145" s="1">
        <f t="shared" si="58"/>
        <v>4902.4907884552376</v>
      </c>
      <c r="AB145" s="1"/>
      <c r="AC145" s="1">
        <f t="shared" si="61"/>
        <v>4985.8331318589762</v>
      </c>
      <c r="AD145" s="1"/>
      <c r="AE145" s="1">
        <f t="shared" si="59"/>
        <v>5125.4364595510278</v>
      </c>
      <c r="AF145" s="1"/>
      <c r="AG145" s="1">
        <f t="shared" si="60"/>
        <v>5227.9451887420482</v>
      </c>
      <c r="AH145" s="1"/>
    </row>
    <row r="146" spans="1:34" x14ac:dyDescent="0.35">
      <c r="A146" t="s">
        <v>286</v>
      </c>
      <c r="B146" t="s">
        <v>287</v>
      </c>
      <c r="C146" s="9">
        <v>2130.1189553782137</v>
      </c>
      <c r="D146" s="9"/>
      <c r="E146" s="1">
        <f t="shared" si="62"/>
        <v>2896.9617793143707</v>
      </c>
      <c r="F146" s="1"/>
      <c r="G146" s="1">
        <f t="shared" si="63"/>
        <v>3461.8693262806732</v>
      </c>
      <c r="H146" s="1"/>
      <c r="I146" s="1">
        <f t="shared" si="52"/>
        <v>3981.1497252227741</v>
      </c>
      <c r="J146" s="1"/>
      <c r="K146" s="1">
        <f t="shared" si="64"/>
        <v>4458.8876922495074</v>
      </c>
      <c r="L146" s="1"/>
      <c r="M146" s="9">
        <f t="shared" si="53"/>
        <v>4637.2431999394876</v>
      </c>
      <c r="N146" s="1"/>
      <c r="O146" s="1">
        <f t="shared" si="65"/>
        <v>4785.6349823375513</v>
      </c>
      <c r="P146" s="1"/>
      <c r="Q146" s="1">
        <f t="shared" si="54"/>
        <v>4977.0603816310531</v>
      </c>
      <c r="R146" s="1"/>
      <c r="S146" s="1">
        <f t="shared" si="55"/>
        <v>5126.3721930799848</v>
      </c>
      <c r="T146" s="1"/>
      <c r="U146" s="1">
        <f t="shared" si="56"/>
        <v>5280.1633588723844</v>
      </c>
      <c r="V146" s="1"/>
      <c r="W146" s="1">
        <f t="shared" si="57"/>
        <v>5412.1674428441938</v>
      </c>
      <c r="X146" s="1"/>
      <c r="Y146" s="1">
        <f t="shared" si="66"/>
        <v>5520.4107917010779</v>
      </c>
      <c r="Z146" s="1"/>
      <c r="AA146" s="1">
        <f t="shared" si="58"/>
        <v>5603.2169535765934</v>
      </c>
      <c r="AB146" s="1"/>
      <c r="AC146" s="1">
        <f t="shared" si="61"/>
        <v>5698.4716417873951</v>
      </c>
      <c r="AD146" s="1"/>
      <c r="AE146" s="1">
        <f t="shared" si="59"/>
        <v>5858.0288477574422</v>
      </c>
      <c r="AF146" s="1"/>
      <c r="AG146" s="1">
        <f t="shared" si="60"/>
        <v>5975.1894247125911</v>
      </c>
      <c r="AH146" s="1"/>
    </row>
    <row r="147" spans="1:34" x14ac:dyDescent="0.35">
      <c r="A147" t="s">
        <v>148</v>
      </c>
      <c r="B147" t="s">
        <v>149</v>
      </c>
      <c r="C147" s="9">
        <v>5324.87502513647</v>
      </c>
      <c r="D147" s="9"/>
      <c r="E147" s="1">
        <f t="shared" si="62"/>
        <v>7241.8300341855993</v>
      </c>
      <c r="F147" s="1"/>
      <c r="G147" s="1">
        <f t="shared" si="63"/>
        <v>8653.986890851791</v>
      </c>
      <c r="H147" s="1"/>
      <c r="I147" s="1">
        <f t="shared" si="52"/>
        <v>9952.084924479559</v>
      </c>
      <c r="J147" s="1"/>
      <c r="K147" s="1">
        <f t="shared" si="64"/>
        <v>11146.335115417107</v>
      </c>
      <c r="L147" s="1"/>
      <c r="M147" s="9">
        <f t="shared" si="53"/>
        <v>11592.188520033791</v>
      </c>
      <c r="N147" s="1"/>
      <c r="O147" s="1">
        <f t="shared" si="65"/>
        <v>11963.138552674873</v>
      </c>
      <c r="P147" s="1"/>
      <c r="Q147" s="1">
        <f t="shared" si="54"/>
        <v>12441.664094781869</v>
      </c>
      <c r="R147" s="1"/>
      <c r="S147" s="1">
        <f t="shared" si="55"/>
        <v>12814.914017625326</v>
      </c>
      <c r="T147" s="1"/>
      <c r="U147" s="1">
        <f t="shared" si="56"/>
        <v>13199.361438154086</v>
      </c>
      <c r="V147" s="1"/>
      <c r="W147" s="1">
        <f t="shared" si="57"/>
        <v>13529.345474107937</v>
      </c>
      <c r="X147" s="1"/>
      <c r="Y147" s="1">
        <f t="shared" si="66"/>
        <v>13799.932383590096</v>
      </c>
      <c r="Z147" s="1"/>
      <c r="AA147" s="1">
        <f t="shared" si="58"/>
        <v>14006.931369343945</v>
      </c>
      <c r="AB147" s="1"/>
      <c r="AC147" s="1">
        <f t="shared" si="61"/>
        <v>14245.049202622791</v>
      </c>
      <c r="AD147" s="1"/>
      <c r="AE147" s="1">
        <f t="shared" si="59"/>
        <v>14643.910580296229</v>
      </c>
      <c r="AF147" s="1"/>
      <c r="AG147" s="1">
        <f t="shared" si="60"/>
        <v>14936.788791902154</v>
      </c>
      <c r="AH147" s="1"/>
    </row>
    <row r="148" spans="1:34" x14ac:dyDescent="0.35">
      <c r="A148" t="s">
        <v>257</v>
      </c>
      <c r="B148" t="s">
        <v>258</v>
      </c>
      <c r="C148" s="9">
        <v>5324.87502513647</v>
      </c>
      <c r="D148" s="9"/>
      <c r="E148" s="1">
        <f t="shared" si="62"/>
        <v>7241.8300341855993</v>
      </c>
      <c r="F148" s="1"/>
      <c r="G148" s="1">
        <f t="shared" si="63"/>
        <v>8653.986890851791</v>
      </c>
      <c r="H148" s="1"/>
      <c r="I148" s="1">
        <f t="shared" si="52"/>
        <v>9952.084924479559</v>
      </c>
      <c r="J148" s="1"/>
      <c r="K148" s="1">
        <f t="shared" si="64"/>
        <v>11146.335115417107</v>
      </c>
      <c r="L148" s="1"/>
      <c r="M148" s="9">
        <f t="shared" si="53"/>
        <v>11592.188520033791</v>
      </c>
      <c r="N148" s="1"/>
      <c r="O148" s="1">
        <f t="shared" si="65"/>
        <v>11963.138552674873</v>
      </c>
      <c r="P148" s="1"/>
      <c r="Q148" s="1">
        <f t="shared" si="54"/>
        <v>12441.664094781869</v>
      </c>
      <c r="R148" s="1"/>
      <c r="S148" s="1">
        <f t="shared" si="55"/>
        <v>12814.914017625326</v>
      </c>
      <c r="T148" s="1"/>
      <c r="U148" s="1">
        <f t="shared" si="56"/>
        <v>13199.361438154086</v>
      </c>
      <c r="V148" s="1"/>
      <c r="W148" s="1">
        <f t="shared" si="57"/>
        <v>13529.345474107937</v>
      </c>
      <c r="X148" s="1"/>
      <c r="Y148" s="1">
        <f t="shared" si="66"/>
        <v>13799.932383590096</v>
      </c>
      <c r="Z148" s="1"/>
      <c r="AA148" s="1">
        <f t="shared" si="58"/>
        <v>14006.931369343945</v>
      </c>
      <c r="AB148" s="1"/>
      <c r="AC148" s="1">
        <f t="shared" si="61"/>
        <v>14245.049202622791</v>
      </c>
      <c r="AD148" s="1"/>
      <c r="AE148" s="1">
        <f t="shared" si="59"/>
        <v>14643.910580296229</v>
      </c>
      <c r="AF148" s="1"/>
      <c r="AG148" s="1">
        <f t="shared" si="60"/>
        <v>14936.788791902154</v>
      </c>
      <c r="AH148" s="1"/>
    </row>
    <row r="149" spans="1:34" x14ac:dyDescent="0.35">
      <c r="A149" t="s">
        <v>251</v>
      </c>
      <c r="B149" t="s">
        <v>252</v>
      </c>
      <c r="C149" s="9">
        <v>4767.3906541147326</v>
      </c>
      <c r="D149" s="9"/>
      <c r="E149" s="1">
        <f t="shared" si="62"/>
        <v>6483.6512895960368</v>
      </c>
      <c r="F149" s="1"/>
      <c r="G149" s="1">
        <f t="shared" si="63"/>
        <v>7747.9632910672644</v>
      </c>
      <c r="H149" s="1"/>
      <c r="I149" s="1">
        <f t="shared" si="52"/>
        <v>8910.1577847273529</v>
      </c>
      <c r="J149" s="1"/>
      <c r="K149" s="1">
        <f t="shared" si="64"/>
        <v>9979.3767188946367</v>
      </c>
      <c r="L149" s="1"/>
      <c r="M149" s="9">
        <f t="shared" si="53"/>
        <v>10378.551787650422</v>
      </c>
      <c r="N149" s="1"/>
      <c r="O149" s="1">
        <f t="shared" si="65"/>
        <v>10710.665444855236</v>
      </c>
      <c r="P149" s="1"/>
      <c r="Q149" s="1">
        <f t="shared" si="54"/>
        <v>11139.092062649446</v>
      </c>
      <c r="R149" s="1"/>
      <c r="S149" s="1">
        <f t="shared" si="55"/>
        <v>11473.264824528929</v>
      </c>
      <c r="T149" s="1"/>
      <c r="U149" s="1">
        <f t="shared" si="56"/>
        <v>11817.462769264797</v>
      </c>
      <c r="V149" s="1"/>
      <c r="W149" s="1">
        <f t="shared" si="57"/>
        <v>12112.899338496416</v>
      </c>
      <c r="X149" s="1"/>
      <c r="Y149" s="1">
        <f t="shared" si="66"/>
        <v>12355.157325266344</v>
      </c>
      <c r="Z149" s="1"/>
      <c r="AA149" s="1">
        <f t="shared" si="58"/>
        <v>12540.484685145339</v>
      </c>
      <c r="AB149" s="1"/>
      <c r="AC149" s="1">
        <f t="shared" si="61"/>
        <v>12753.672924792809</v>
      </c>
      <c r="AD149" s="1"/>
      <c r="AE149" s="1">
        <f t="shared" si="59"/>
        <v>13110.775766687007</v>
      </c>
      <c r="AF149" s="1"/>
      <c r="AG149" s="1">
        <f t="shared" si="60"/>
        <v>13372.991282020748</v>
      </c>
      <c r="AH149" s="1"/>
    </row>
    <row r="150" spans="1:34" x14ac:dyDescent="0.35">
      <c r="A150" t="s">
        <v>116</v>
      </c>
      <c r="B150" t="s">
        <v>117</v>
      </c>
      <c r="C150" s="9">
        <v>11981.144791269167</v>
      </c>
      <c r="D150" s="9"/>
      <c r="E150" s="1">
        <f t="shared" si="62"/>
        <v>16294.356916126069</v>
      </c>
      <c r="F150" s="1"/>
      <c r="G150" s="1">
        <f t="shared" si="63"/>
        <v>19471.756514770655</v>
      </c>
      <c r="H150" s="1"/>
      <c r="I150" s="1">
        <f t="shared" si="52"/>
        <v>22392.519991986253</v>
      </c>
      <c r="J150" s="1"/>
      <c r="K150" s="1">
        <f t="shared" si="64"/>
        <v>25079.622391024604</v>
      </c>
      <c r="L150" s="1"/>
      <c r="M150" s="9">
        <f t="shared" si="53"/>
        <v>26082.807286665589</v>
      </c>
      <c r="N150" s="1"/>
      <c r="O150" s="1">
        <f t="shared" si="65"/>
        <v>26917.457119838888</v>
      </c>
      <c r="P150" s="1"/>
      <c r="Q150" s="1">
        <f t="shared" si="54"/>
        <v>27994.155404632445</v>
      </c>
      <c r="R150" s="1"/>
      <c r="S150" s="1">
        <f t="shared" si="55"/>
        <v>28833.980066771419</v>
      </c>
      <c r="T150" s="1"/>
      <c r="U150" s="1">
        <f t="shared" si="56"/>
        <v>29698.999468774564</v>
      </c>
      <c r="V150" s="1"/>
      <c r="W150" s="1">
        <f t="shared" si="57"/>
        <v>30441.474455493924</v>
      </c>
      <c r="X150" s="1"/>
      <c r="Y150" s="1">
        <f t="shared" si="66"/>
        <v>31050.303944603802</v>
      </c>
      <c r="Z150" s="1"/>
      <c r="AA150" s="1">
        <f t="shared" si="58"/>
        <v>31516.058503772856</v>
      </c>
      <c r="AB150" s="1"/>
      <c r="AC150" s="1">
        <f t="shared" si="61"/>
        <v>32051.831498336993</v>
      </c>
      <c r="AD150" s="1"/>
      <c r="AE150" s="1">
        <f t="shared" si="59"/>
        <v>32949.282780290428</v>
      </c>
      <c r="AF150" s="1"/>
      <c r="AG150" s="1">
        <f t="shared" si="60"/>
        <v>33608.268435896236</v>
      </c>
      <c r="AH150" s="1"/>
    </row>
    <row r="151" spans="1:34" x14ac:dyDescent="0.35">
      <c r="A151" t="s">
        <v>29</v>
      </c>
      <c r="B151" t="s">
        <v>30</v>
      </c>
      <c r="C151" s="9">
        <v>9318.7072787009329</v>
      </c>
      <c r="D151" s="9"/>
      <c r="E151" s="1">
        <f t="shared" si="62"/>
        <v>12673.441899033269</v>
      </c>
      <c r="F151" s="1"/>
      <c r="G151" s="1">
        <f t="shared" si="63"/>
        <v>15144.763069344757</v>
      </c>
      <c r="H151" s="1"/>
      <c r="I151" s="1">
        <f t="shared" si="52"/>
        <v>17416.477529746469</v>
      </c>
      <c r="J151" s="1"/>
      <c r="K151" s="1">
        <f t="shared" si="64"/>
        <v>19506.454833316049</v>
      </c>
      <c r="L151" s="1"/>
      <c r="M151" s="9">
        <f t="shared" si="53"/>
        <v>20286.713026648693</v>
      </c>
      <c r="N151" s="1"/>
      <c r="O151" s="1">
        <f t="shared" si="65"/>
        <v>20935.887843501452</v>
      </c>
      <c r="P151" s="1"/>
      <c r="Q151" s="1">
        <f t="shared" si="54"/>
        <v>21773.323357241512</v>
      </c>
      <c r="R151" s="1"/>
      <c r="S151" s="1">
        <f t="shared" si="55"/>
        <v>22426.523057958759</v>
      </c>
      <c r="T151" s="1"/>
      <c r="U151" s="1">
        <f t="shared" si="56"/>
        <v>23099.318749697522</v>
      </c>
      <c r="V151" s="1"/>
      <c r="W151" s="1">
        <f t="shared" si="57"/>
        <v>23676.801718439958</v>
      </c>
      <c r="X151" s="1"/>
      <c r="Y151" s="1">
        <f t="shared" si="66"/>
        <v>24150.337752808759</v>
      </c>
      <c r="Z151" s="1"/>
      <c r="AA151" s="1">
        <f t="shared" si="58"/>
        <v>24512.592819100886</v>
      </c>
      <c r="AB151" s="1"/>
      <c r="AC151" s="1">
        <f t="shared" si="61"/>
        <v>24929.306897025599</v>
      </c>
      <c r="AD151" s="1"/>
      <c r="AE151" s="1">
        <f t="shared" si="59"/>
        <v>25627.327490142317</v>
      </c>
      <c r="AF151" s="1"/>
      <c r="AG151" s="1">
        <f t="shared" si="60"/>
        <v>26139.874039945164</v>
      </c>
      <c r="AH151" s="1"/>
    </row>
    <row r="152" spans="1:34" x14ac:dyDescent="0.35">
      <c r="A152" t="s">
        <v>112</v>
      </c>
      <c r="B152" t="s">
        <v>113</v>
      </c>
      <c r="C152" s="9">
        <v>13241.811276468423</v>
      </c>
      <c r="D152" s="9"/>
      <c r="E152" s="1">
        <f t="shared" si="62"/>
        <v>18008.863335997055</v>
      </c>
      <c r="F152" s="1"/>
      <c r="G152" s="1">
        <f t="shared" si="63"/>
        <v>21520.591686516484</v>
      </c>
      <c r="H152" s="1"/>
      <c r="I152" s="1">
        <f t="shared" si="52"/>
        <v>24748.680439493954</v>
      </c>
      <c r="J152" s="1"/>
      <c r="K152" s="1">
        <f t="shared" si="64"/>
        <v>27718.52209223323</v>
      </c>
      <c r="L152" s="1"/>
      <c r="M152" s="9">
        <f t="shared" si="53"/>
        <v>28827.26297592256</v>
      </c>
      <c r="N152" s="1"/>
      <c r="O152" s="1">
        <f t="shared" si="65"/>
        <v>29749.735391152084</v>
      </c>
      <c r="P152" s="1"/>
      <c r="Q152" s="1">
        <f t="shared" si="54"/>
        <v>30939.724806798167</v>
      </c>
      <c r="R152" s="1"/>
      <c r="S152" s="1">
        <f t="shared" si="55"/>
        <v>31867.916551002112</v>
      </c>
      <c r="T152" s="1"/>
      <c r="U152" s="1">
        <f t="shared" si="56"/>
        <v>32823.954047532177</v>
      </c>
      <c r="V152" s="1"/>
      <c r="W152" s="1">
        <f t="shared" si="57"/>
        <v>33644.552898720482</v>
      </c>
      <c r="X152" s="1"/>
      <c r="Y152" s="1">
        <f t="shared" si="66"/>
        <v>34317.443956694893</v>
      </c>
      <c r="Z152" s="1"/>
      <c r="AA152" s="1">
        <f t="shared" si="58"/>
        <v>34832.205616045314</v>
      </c>
      <c r="AB152" s="1"/>
      <c r="AC152" s="1">
        <f t="shared" si="61"/>
        <v>35424.353111518081</v>
      </c>
      <c r="AD152" s="1"/>
      <c r="AE152" s="1">
        <f t="shared" si="59"/>
        <v>36416.23499864059</v>
      </c>
      <c r="AF152" s="1"/>
      <c r="AG152" s="1">
        <f t="shared" si="60"/>
        <v>37144.559698613404</v>
      </c>
      <c r="AH152" s="1"/>
    </row>
    <row r="153" spans="1:34" x14ac:dyDescent="0.35">
      <c r="A153" t="s">
        <v>108</v>
      </c>
      <c r="B153" t="s">
        <v>109</v>
      </c>
      <c r="C153" s="9">
        <v>7987.2421438198617</v>
      </c>
      <c r="D153" s="9"/>
      <c r="E153" s="1">
        <f t="shared" si="62"/>
        <v>10862.649315595012</v>
      </c>
      <c r="F153" s="1"/>
      <c r="G153" s="1">
        <f t="shared" si="63"/>
        <v>12980.865932136039</v>
      </c>
      <c r="H153" s="1"/>
      <c r="I153" s="1">
        <f t="shared" si="52"/>
        <v>14927.995821956443</v>
      </c>
      <c r="J153" s="1"/>
      <c r="K153" s="1">
        <f t="shared" si="64"/>
        <v>16719.355320591218</v>
      </c>
      <c r="L153" s="1"/>
      <c r="M153" s="9">
        <f t="shared" si="53"/>
        <v>17388.129533414867</v>
      </c>
      <c r="N153" s="1"/>
      <c r="O153" s="1">
        <f t="shared" si="65"/>
        <v>17944.549678484142</v>
      </c>
      <c r="P153" s="1"/>
      <c r="Q153" s="1">
        <f t="shared" si="54"/>
        <v>18662.331665623507</v>
      </c>
      <c r="R153" s="1"/>
      <c r="S153" s="1">
        <f t="shared" si="55"/>
        <v>19222.201615592214</v>
      </c>
      <c r="T153" s="1"/>
      <c r="U153" s="1">
        <f t="shared" si="56"/>
        <v>19798.867664059981</v>
      </c>
      <c r="V153" s="1"/>
      <c r="W153" s="1">
        <f t="shared" si="57"/>
        <v>20293.839355661479</v>
      </c>
      <c r="X153" s="1"/>
      <c r="Y153" s="1">
        <f t="shared" si="66"/>
        <v>20699.716142774709</v>
      </c>
      <c r="Z153" s="1"/>
      <c r="AA153" s="1">
        <f t="shared" si="58"/>
        <v>21010.211884916327</v>
      </c>
      <c r="AB153" s="1"/>
      <c r="AC153" s="1">
        <f t="shared" si="61"/>
        <v>21367.385486959902</v>
      </c>
      <c r="AD153" s="1"/>
      <c r="AE153" s="1">
        <f t="shared" si="59"/>
        <v>21965.672280594779</v>
      </c>
      <c r="AF153" s="1"/>
      <c r="AG153" s="1">
        <f t="shared" si="60"/>
        <v>22404.985726206676</v>
      </c>
      <c r="AH153" s="1"/>
    </row>
    <row r="154" spans="1:34" x14ac:dyDescent="0.35">
      <c r="A154" t="s">
        <v>31</v>
      </c>
      <c r="B154" t="s">
        <v>32</v>
      </c>
      <c r="C154" s="9">
        <v>10649.714853330515</v>
      </c>
      <c r="D154" s="9"/>
      <c r="E154" s="1">
        <f t="shared" si="62"/>
        <v>14483.612200529502</v>
      </c>
      <c r="F154" s="1"/>
      <c r="G154" s="1">
        <f t="shared" si="63"/>
        <v>17307.916579632754</v>
      </c>
      <c r="H154" s="1"/>
      <c r="I154" s="1">
        <f t="shared" si="52"/>
        <v>19904.104066577667</v>
      </c>
      <c r="J154" s="1"/>
      <c r="K154" s="1">
        <f t="shared" si="64"/>
        <v>22292.59655456699</v>
      </c>
      <c r="L154" s="1"/>
      <c r="M154" s="9">
        <f t="shared" si="53"/>
        <v>23184.300416749669</v>
      </c>
      <c r="N154" s="1"/>
      <c r="O154" s="1">
        <f t="shared" si="65"/>
        <v>23926.198030085659</v>
      </c>
      <c r="P154" s="1"/>
      <c r="Q154" s="1">
        <f t="shared" si="54"/>
        <v>24883.245951289085</v>
      </c>
      <c r="R154" s="1"/>
      <c r="S154" s="1">
        <f t="shared" si="55"/>
        <v>25629.743329827757</v>
      </c>
      <c r="T154" s="1"/>
      <c r="U154" s="1">
        <f t="shared" si="56"/>
        <v>26398.63562972259</v>
      </c>
      <c r="V154" s="1"/>
      <c r="W154" s="1">
        <f t="shared" si="57"/>
        <v>27058.601520465654</v>
      </c>
      <c r="X154" s="1"/>
      <c r="Y154" s="1">
        <f t="shared" si="66"/>
        <v>27599.773550874968</v>
      </c>
      <c r="Z154" s="1"/>
      <c r="AA154" s="1">
        <f t="shared" si="58"/>
        <v>28013.770154138088</v>
      </c>
      <c r="AB154" s="1"/>
      <c r="AC154" s="1">
        <f t="shared" si="61"/>
        <v>28490.004246758432</v>
      </c>
      <c r="AD154" s="1"/>
      <c r="AE154" s="1">
        <f t="shared" si="59"/>
        <v>29287.724365667669</v>
      </c>
      <c r="AF154" s="1"/>
      <c r="AG154" s="1">
        <f t="shared" si="60"/>
        <v>29873.478852981025</v>
      </c>
      <c r="AH154" s="1"/>
    </row>
    <row r="155" spans="1:34" x14ac:dyDescent="0.35">
      <c r="A155" t="s">
        <v>90</v>
      </c>
      <c r="B155" t="s">
        <v>91</v>
      </c>
      <c r="C155" s="9">
        <v>7987.2421438198617</v>
      </c>
      <c r="D155" s="9"/>
      <c r="E155" s="1">
        <f t="shared" si="62"/>
        <v>10862.649315595012</v>
      </c>
      <c r="F155" s="1"/>
      <c r="G155" s="1">
        <f t="shared" si="63"/>
        <v>12980.865932136039</v>
      </c>
      <c r="H155" s="1"/>
      <c r="I155" s="1">
        <f t="shared" si="52"/>
        <v>14927.995821956443</v>
      </c>
      <c r="J155" s="1"/>
      <c r="K155" s="1">
        <f t="shared" si="64"/>
        <v>16719.355320591218</v>
      </c>
      <c r="L155" s="1"/>
      <c r="M155" s="9">
        <f t="shared" si="53"/>
        <v>17388.129533414867</v>
      </c>
      <c r="N155" s="1"/>
      <c r="O155" s="1">
        <f t="shared" si="65"/>
        <v>17944.549678484142</v>
      </c>
      <c r="P155" s="1"/>
      <c r="Q155" s="1">
        <f t="shared" si="54"/>
        <v>18662.331665623507</v>
      </c>
      <c r="R155" s="1"/>
      <c r="S155" s="1">
        <f t="shared" si="55"/>
        <v>19222.201615592214</v>
      </c>
      <c r="T155" s="1"/>
      <c r="U155" s="1">
        <f t="shared" si="56"/>
        <v>19798.867664059981</v>
      </c>
      <c r="V155" s="1"/>
      <c r="W155" s="1">
        <f t="shared" si="57"/>
        <v>20293.839355661479</v>
      </c>
      <c r="X155" s="1"/>
      <c r="Y155" s="1">
        <f t="shared" si="66"/>
        <v>20699.716142774709</v>
      </c>
      <c r="Z155" s="1"/>
      <c r="AA155" s="1">
        <f t="shared" si="58"/>
        <v>21010.211884916327</v>
      </c>
      <c r="AB155" s="1"/>
      <c r="AC155" s="1">
        <f t="shared" si="61"/>
        <v>21367.385486959902</v>
      </c>
      <c r="AD155" s="1"/>
      <c r="AE155" s="1">
        <f t="shared" si="59"/>
        <v>21965.672280594779</v>
      </c>
      <c r="AF155" s="1"/>
      <c r="AG155" s="1">
        <f t="shared" si="60"/>
        <v>22404.985726206676</v>
      </c>
      <c r="AH155" s="1"/>
    </row>
    <row r="156" spans="1:34" x14ac:dyDescent="0.35">
      <c r="A156" t="s">
        <v>122</v>
      </c>
      <c r="B156" t="s">
        <v>123</v>
      </c>
      <c r="C156" s="9">
        <v>7987.2421438198617</v>
      </c>
      <c r="D156" s="9"/>
      <c r="E156" s="1">
        <f t="shared" si="62"/>
        <v>10862.649315595012</v>
      </c>
      <c r="F156" s="1"/>
      <c r="G156" s="1">
        <f t="shared" si="63"/>
        <v>12980.865932136039</v>
      </c>
      <c r="H156" s="1"/>
      <c r="I156" s="1">
        <f t="shared" si="52"/>
        <v>14927.995821956443</v>
      </c>
      <c r="J156" s="1"/>
      <c r="K156" s="1">
        <f t="shared" si="64"/>
        <v>16719.355320591218</v>
      </c>
      <c r="L156" s="1"/>
      <c r="M156" s="9">
        <f t="shared" si="53"/>
        <v>17388.129533414867</v>
      </c>
      <c r="N156" s="1"/>
      <c r="O156" s="1">
        <f t="shared" si="65"/>
        <v>17944.549678484142</v>
      </c>
      <c r="P156" s="1"/>
      <c r="Q156" s="1">
        <f t="shared" si="54"/>
        <v>18662.331665623507</v>
      </c>
      <c r="R156" s="1"/>
      <c r="S156" s="1">
        <f t="shared" si="55"/>
        <v>19222.201615592214</v>
      </c>
      <c r="T156" s="1"/>
      <c r="U156" s="1">
        <f t="shared" si="56"/>
        <v>19798.867664059981</v>
      </c>
      <c r="V156" s="1"/>
      <c r="W156" s="1">
        <f t="shared" si="57"/>
        <v>20293.839355661479</v>
      </c>
      <c r="X156" s="1"/>
      <c r="Y156" s="1">
        <f t="shared" si="66"/>
        <v>20699.716142774709</v>
      </c>
      <c r="Z156" s="1"/>
      <c r="AA156" s="1">
        <f t="shared" si="58"/>
        <v>21010.211884916327</v>
      </c>
      <c r="AB156" s="1"/>
      <c r="AC156" s="1">
        <f t="shared" si="61"/>
        <v>21367.385486959902</v>
      </c>
      <c r="AD156" s="1"/>
      <c r="AE156" s="1">
        <f t="shared" si="59"/>
        <v>21965.672280594779</v>
      </c>
      <c r="AF156" s="1"/>
      <c r="AG156" s="1">
        <f t="shared" si="60"/>
        <v>22404.985726206676</v>
      </c>
      <c r="AH156" s="1"/>
    </row>
    <row r="157" spans="1:34" x14ac:dyDescent="0.35">
      <c r="A157" t="s">
        <v>45</v>
      </c>
      <c r="B157" t="s">
        <v>46</v>
      </c>
      <c r="C157" s="9">
        <v>18417.187288667534</v>
      </c>
      <c r="D157" s="9"/>
      <c r="E157" s="1">
        <f t="shared" si="62"/>
        <v>25047.374712587847</v>
      </c>
      <c r="F157" s="1"/>
      <c r="G157" s="1">
        <f t="shared" si="63"/>
        <v>29931.612781542481</v>
      </c>
      <c r="H157" s="1"/>
      <c r="I157" s="1">
        <f t="shared" si="52"/>
        <v>34421.354698773852</v>
      </c>
      <c r="J157" s="1"/>
      <c r="K157" s="1">
        <f t="shared" si="64"/>
        <v>38551.917262626717</v>
      </c>
      <c r="L157" s="1"/>
      <c r="M157" s="9">
        <f t="shared" si="53"/>
        <v>40093.993953131787</v>
      </c>
      <c r="N157" s="1"/>
      <c r="O157" s="1">
        <f t="shared" si="65"/>
        <v>41377.001759632003</v>
      </c>
      <c r="P157" s="1"/>
      <c r="Q157" s="1">
        <f t="shared" si="54"/>
        <v>43032.081830017283</v>
      </c>
      <c r="R157" s="1"/>
      <c r="S157" s="1">
        <f t="shared" si="55"/>
        <v>44323.0442849178</v>
      </c>
      <c r="T157" s="1"/>
      <c r="U157" s="1">
        <f t="shared" si="56"/>
        <v>45652.735613465338</v>
      </c>
      <c r="V157" s="1"/>
      <c r="W157" s="1">
        <f t="shared" si="57"/>
        <v>46794.054003801968</v>
      </c>
      <c r="X157" s="1"/>
      <c r="Y157" s="1">
        <f t="shared" si="66"/>
        <v>47729.935083878008</v>
      </c>
      <c r="Z157" s="1"/>
      <c r="AA157" s="1">
        <f t="shared" si="58"/>
        <v>48445.884110136176</v>
      </c>
      <c r="AB157" s="1"/>
      <c r="AC157" s="1">
        <f t="shared" si="61"/>
        <v>49269.464140008487</v>
      </c>
      <c r="AD157" s="1"/>
      <c r="AE157" s="1">
        <f t="shared" si="59"/>
        <v>50649.009135928725</v>
      </c>
      <c r="AF157" s="1"/>
      <c r="AG157" s="1">
        <f t="shared" si="60"/>
        <v>51661.989318647298</v>
      </c>
      <c r="AH157" s="1"/>
    </row>
    <row r="158" spans="1:34" x14ac:dyDescent="0.35">
      <c r="A158" t="s">
        <v>47</v>
      </c>
      <c r="B158" t="s">
        <v>48</v>
      </c>
      <c r="C158" s="9">
        <v>18417.187288667534</v>
      </c>
      <c r="D158" s="9"/>
      <c r="E158" s="1">
        <f t="shared" si="62"/>
        <v>25047.374712587847</v>
      </c>
      <c r="F158" s="1"/>
      <c r="G158" s="1">
        <f t="shared" si="63"/>
        <v>29931.612781542481</v>
      </c>
      <c r="H158" s="1"/>
      <c r="I158" s="1">
        <f t="shared" si="52"/>
        <v>34421.354698773852</v>
      </c>
      <c r="J158" s="1"/>
      <c r="K158" s="1">
        <f t="shared" si="64"/>
        <v>38551.917262626717</v>
      </c>
      <c r="L158" s="1"/>
      <c r="M158" s="9">
        <f t="shared" si="53"/>
        <v>40093.993953131787</v>
      </c>
      <c r="N158" s="1"/>
      <c r="O158" s="1">
        <f t="shared" si="65"/>
        <v>41377.001759632003</v>
      </c>
      <c r="P158" s="1"/>
      <c r="Q158" s="1">
        <f t="shared" si="54"/>
        <v>43032.081830017283</v>
      </c>
      <c r="R158" s="1"/>
      <c r="S158" s="1">
        <f t="shared" si="55"/>
        <v>44323.0442849178</v>
      </c>
      <c r="T158" s="1"/>
      <c r="U158" s="1">
        <f t="shared" si="56"/>
        <v>45652.735613465338</v>
      </c>
      <c r="V158" s="1"/>
      <c r="W158" s="1">
        <f t="shared" si="57"/>
        <v>46794.054003801968</v>
      </c>
      <c r="X158" s="1"/>
      <c r="Y158" s="1">
        <f t="shared" si="66"/>
        <v>47729.935083878008</v>
      </c>
      <c r="Z158" s="1"/>
      <c r="AA158" s="1">
        <f t="shared" si="58"/>
        <v>48445.884110136176</v>
      </c>
      <c r="AB158" s="1"/>
      <c r="AC158" s="1">
        <f t="shared" si="61"/>
        <v>49269.464140008487</v>
      </c>
      <c r="AD158" s="1"/>
      <c r="AE158" s="1">
        <f t="shared" si="59"/>
        <v>50649.009135928725</v>
      </c>
      <c r="AF158" s="1"/>
      <c r="AG158" s="1">
        <f t="shared" si="60"/>
        <v>51661.989318647298</v>
      </c>
      <c r="AH158" s="1"/>
    </row>
    <row r="159" spans="1:34" x14ac:dyDescent="0.35">
      <c r="A159" t="s">
        <v>49</v>
      </c>
      <c r="B159" t="s">
        <v>50</v>
      </c>
      <c r="C159" s="9">
        <v>18417.187288667534</v>
      </c>
      <c r="D159" s="9"/>
      <c r="E159" s="1">
        <f t="shared" si="62"/>
        <v>25047.374712587847</v>
      </c>
      <c r="F159" s="1"/>
      <c r="G159" s="1">
        <f t="shared" si="63"/>
        <v>29931.612781542481</v>
      </c>
      <c r="H159" s="1"/>
      <c r="I159" s="1">
        <f t="shared" si="52"/>
        <v>34421.354698773852</v>
      </c>
      <c r="J159" s="1"/>
      <c r="K159" s="1">
        <f t="shared" si="64"/>
        <v>38551.917262626717</v>
      </c>
      <c r="L159" s="1"/>
      <c r="M159" s="9">
        <f t="shared" si="53"/>
        <v>40093.993953131787</v>
      </c>
      <c r="N159" s="1"/>
      <c r="O159" s="1">
        <f t="shared" si="65"/>
        <v>41377.001759632003</v>
      </c>
      <c r="P159" s="1"/>
      <c r="Q159" s="1">
        <f t="shared" si="54"/>
        <v>43032.081830017283</v>
      </c>
      <c r="R159" s="1"/>
      <c r="S159" s="1">
        <f t="shared" si="55"/>
        <v>44323.0442849178</v>
      </c>
      <c r="T159" s="1"/>
      <c r="U159" s="1">
        <f t="shared" si="56"/>
        <v>45652.735613465338</v>
      </c>
      <c r="V159" s="1"/>
      <c r="W159" s="1">
        <f t="shared" si="57"/>
        <v>46794.054003801968</v>
      </c>
      <c r="X159" s="1"/>
      <c r="Y159" s="1">
        <f t="shared" si="66"/>
        <v>47729.935083878008</v>
      </c>
      <c r="Z159" s="1"/>
      <c r="AA159" s="1">
        <f t="shared" si="58"/>
        <v>48445.884110136176</v>
      </c>
      <c r="AB159" s="1"/>
      <c r="AC159" s="1">
        <f t="shared" si="61"/>
        <v>49269.464140008487</v>
      </c>
      <c r="AD159" s="1"/>
      <c r="AE159" s="1">
        <f t="shared" si="59"/>
        <v>50649.009135928725</v>
      </c>
      <c r="AF159" s="1"/>
      <c r="AG159" s="1">
        <f t="shared" si="60"/>
        <v>51661.989318647298</v>
      </c>
      <c r="AH159" s="1"/>
    </row>
    <row r="160" spans="1:34" x14ac:dyDescent="0.35">
      <c r="A160" t="s">
        <v>94</v>
      </c>
      <c r="B160" t="s">
        <v>95</v>
      </c>
      <c r="C160" s="9">
        <v>12138.123154471195</v>
      </c>
      <c r="D160" s="9"/>
      <c r="E160" s="1">
        <f t="shared" si="62"/>
        <v>16507.847490080829</v>
      </c>
      <c r="F160" s="1"/>
      <c r="G160" s="1">
        <f t="shared" si="63"/>
        <v>19726.877750646592</v>
      </c>
      <c r="H160" s="1"/>
      <c r="I160" s="1">
        <f t="shared" si="52"/>
        <v>22685.909413243578</v>
      </c>
      <c r="J160" s="1"/>
      <c r="K160" s="1">
        <f t="shared" si="64"/>
        <v>25408.218542832812</v>
      </c>
      <c r="L160" s="1"/>
      <c r="M160" s="9">
        <f t="shared" si="53"/>
        <v>26424.547284546126</v>
      </c>
      <c r="N160" s="1"/>
      <c r="O160" s="1">
        <f t="shared" si="65"/>
        <v>27270.132797651604</v>
      </c>
      <c r="P160" s="1"/>
      <c r="Q160" s="1">
        <f t="shared" si="54"/>
        <v>28360.938109557668</v>
      </c>
      <c r="R160" s="1"/>
      <c r="S160" s="1">
        <f t="shared" si="55"/>
        <v>29211.766252844398</v>
      </c>
      <c r="T160" s="1"/>
      <c r="U160" s="1">
        <f t="shared" si="56"/>
        <v>30088.119240429729</v>
      </c>
      <c r="V160" s="1"/>
      <c r="W160" s="1">
        <f t="shared" si="57"/>
        <v>30840.32222144047</v>
      </c>
      <c r="X160" s="1"/>
      <c r="Y160" s="1">
        <f t="shared" si="66"/>
        <v>31457.128665869281</v>
      </c>
      <c r="Z160" s="1"/>
      <c r="AA160" s="1">
        <f t="shared" si="58"/>
        <v>31928.985595857317</v>
      </c>
      <c r="AB160" s="1"/>
      <c r="AC160" s="1">
        <f t="shared" si="61"/>
        <v>32471.77835098689</v>
      </c>
      <c r="AD160" s="1"/>
      <c r="AE160" s="1">
        <f t="shared" si="59"/>
        <v>33380.988144814524</v>
      </c>
      <c r="AF160" s="1"/>
      <c r="AG160" s="1">
        <f t="shared" si="60"/>
        <v>34048.607907710815</v>
      </c>
      <c r="AH160" s="1"/>
    </row>
    <row r="161" spans="1:34" x14ac:dyDescent="0.35">
      <c r="A161" t="s">
        <v>130</v>
      </c>
      <c r="B161" t="s">
        <v>131</v>
      </c>
      <c r="C161" s="9">
        <v>5324.87502513647</v>
      </c>
      <c r="D161" s="9"/>
      <c r="E161" s="1">
        <f t="shared" si="62"/>
        <v>7241.8300341855993</v>
      </c>
      <c r="F161" s="1"/>
      <c r="G161" s="1">
        <f t="shared" si="63"/>
        <v>8653.986890851791</v>
      </c>
      <c r="H161" s="1"/>
      <c r="I161" s="1">
        <f t="shared" si="52"/>
        <v>9952.084924479559</v>
      </c>
      <c r="J161" s="1"/>
      <c r="K161" s="1">
        <f t="shared" si="64"/>
        <v>11146.335115417107</v>
      </c>
      <c r="L161" s="1"/>
      <c r="M161" s="9">
        <f t="shared" si="53"/>
        <v>11592.188520033791</v>
      </c>
      <c r="N161" s="1"/>
      <c r="O161" s="1">
        <f t="shared" si="65"/>
        <v>11963.138552674873</v>
      </c>
      <c r="P161" s="1"/>
      <c r="Q161" s="1">
        <f t="shared" si="54"/>
        <v>12441.664094781869</v>
      </c>
      <c r="R161" s="1"/>
      <c r="S161" s="1">
        <f t="shared" si="55"/>
        <v>12814.914017625326</v>
      </c>
      <c r="T161" s="1"/>
      <c r="U161" s="1">
        <f t="shared" si="56"/>
        <v>13199.361438154086</v>
      </c>
      <c r="V161" s="1"/>
      <c r="W161" s="1">
        <f t="shared" si="57"/>
        <v>13529.345474107937</v>
      </c>
      <c r="X161" s="1"/>
      <c r="Y161" s="1">
        <f t="shared" si="66"/>
        <v>13799.932383590096</v>
      </c>
      <c r="Z161" s="1"/>
      <c r="AA161" s="1">
        <f t="shared" si="58"/>
        <v>14006.931369343945</v>
      </c>
      <c r="AB161" s="1"/>
      <c r="AC161" s="1">
        <f t="shared" si="61"/>
        <v>14245.049202622791</v>
      </c>
      <c r="AD161" s="1"/>
      <c r="AE161" s="1">
        <f t="shared" si="59"/>
        <v>14643.910580296229</v>
      </c>
      <c r="AF161" s="1"/>
      <c r="AG161" s="1">
        <f t="shared" si="60"/>
        <v>14936.788791902154</v>
      </c>
      <c r="AH161" s="1"/>
    </row>
    <row r="162" spans="1:34" x14ac:dyDescent="0.35">
      <c r="A162" t="s">
        <v>325</v>
      </c>
      <c r="B162" t="s">
        <v>323</v>
      </c>
      <c r="C162" s="9">
        <v>6216.0945221656384</v>
      </c>
      <c r="D162" s="9"/>
      <c r="E162" s="1">
        <f t="shared" si="62"/>
        <v>8453.8885501452696</v>
      </c>
      <c r="F162" s="1"/>
      <c r="G162" s="1">
        <f t="shared" si="63"/>
        <v>10102.396817423598</v>
      </c>
      <c r="H162" s="1"/>
      <c r="I162" s="1">
        <f t="shared" si="52"/>
        <v>11617.756340037136</v>
      </c>
      <c r="J162" s="1"/>
      <c r="K162" s="1">
        <f t="shared" si="64"/>
        <v>13011.887100841594</v>
      </c>
      <c r="L162" s="1"/>
      <c r="M162" s="9">
        <f t="shared" si="53"/>
        <v>13532.362584875258</v>
      </c>
      <c r="N162" s="1"/>
      <c r="O162" s="1">
        <f t="shared" si="65"/>
        <v>13965.398187591267</v>
      </c>
      <c r="P162" s="1"/>
      <c r="Q162" s="1">
        <f t="shared" si="54"/>
        <v>14524.014115094918</v>
      </c>
      <c r="R162" s="1"/>
      <c r="S162" s="1">
        <f t="shared" si="55"/>
        <v>14959.734538547766</v>
      </c>
      <c r="T162" s="1"/>
      <c r="U162" s="1">
        <f t="shared" si="56"/>
        <v>15408.526574704199</v>
      </c>
      <c r="V162" s="1"/>
      <c r="W162" s="1">
        <f t="shared" si="57"/>
        <v>15793.739739071803</v>
      </c>
      <c r="X162" s="1"/>
      <c r="Y162" s="1">
        <f t="shared" si="66"/>
        <v>16109.614533853241</v>
      </c>
      <c r="Z162" s="1"/>
      <c r="AA162" s="1">
        <f t="shared" si="58"/>
        <v>16351.258751861038</v>
      </c>
      <c r="AB162" s="1"/>
      <c r="AC162" s="1">
        <f t="shared" si="61"/>
        <v>16629.230150642674</v>
      </c>
      <c r="AD162" s="1"/>
      <c r="AE162" s="1">
        <f t="shared" si="59"/>
        <v>17094.848594860669</v>
      </c>
      <c r="AF162" s="1"/>
      <c r="AG162" s="1">
        <f t="shared" si="60"/>
        <v>17436.745566757883</v>
      </c>
      <c r="AH162" s="1"/>
    </row>
    <row r="163" spans="1:34" x14ac:dyDescent="0.35">
      <c r="A163" t="s">
        <v>100</v>
      </c>
      <c r="B163" t="s">
        <v>101</v>
      </c>
      <c r="C163" s="9">
        <v>7987.2421438198617</v>
      </c>
      <c r="D163" s="9"/>
      <c r="E163" s="1">
        <f t="shared" si="62"/>
        <v>10862.649315595012</v>
      </c>
      <c r="F163" s="1"/>
      <c r="G163" s="1">
        <f t="shared" si="63"/>
        <v>12980.865932136039</v>
      </c>
      <c r="H163" s="1"/>
      <c r="I163" s="1">
        <f t="shared" si="52"/>
        <v>14927.995821956443</v>
      </c>
      <c r="J163" s="1"/>
      <c r="K163" s="1">
        <f t="shared" si="64"/>
        <v>16719.355320591218</v>
      </c>
      <c r="L163" s="1"/>
      <c r="M163" s="9">
        <f t="shared" si="53"/>
        <v>17388.129533414867</v>
      </c>
      <c r="N163" s="1"/>
      <c r="O163" s="1">
        <f t="shared" si="65"/>
        <v>17944.549678484142</v>
      </c>
      <c r="P163" s="1"/>
      <c r="Q163" s="1">
        <f t="shared" si="54"/>
        <v>18662.331665623507</v>
      </c>
      <c r="R163" s="1"/>
      <c r="S163" s="1">
        <f t="shared" si="55"/>
        <v>19222.201615592214</v>
      </c>
      <c r="T163" s="1"/>
      <c r="U163" s="1">
        <f t="shared" si="56"/>
        <v>19798.867664059981</v>
      </c>
      <c r="V163" s="1"/>
      <c r="W163" s="1">
        <f t="shared" si="57"/>
        <v>20293.839355661479</v>
      </c>
      <c r="X163" s="1"/>
      <c r="Y163" s="1">
        <f t="shared" si="66"/>
        <v>20699.716142774709</v>
      </c>
      <c r="Z163" s="1"/>
      <c r="AA163" s="1">
        <f t="shared" si="58"/>
        <v>21010.211884916327</v>
      </c>
      <c r="AB163" s="1"/>
      <c r="AC163" s="1">
        <f t="shared" si="61"/>
        <v>21367.385486959902</v>
      </c>
      <c r="AD163" s="1"/>
      <c r="AE163" s="1">
        <f t="shared" si="59"/>
        <v>21965.672280594779</v>
      </c>
      <c r="AF163" s="1"/>
      <c r="AG163" s="1">
        <f t="shared" si="60"/>
        <v>22404.985726206676</v>
      </c>
      <c r="AH163" s="1"/>
    </row>
    <row r="164" spans="1:34" x14ac:dyDescent="0.35">
      <c r="A164" t="s">
        <v>102</v>
      </c>
      <c r="B164" t="s">
        <v>103</v>
      </c>
      <c r="C164" s="9">
        <v>8346.1805626392124</v>
      </c>
      <c r="D164" s="9"/>
      <c r="E164" s="1">
        <f t="shared" si="62"/>
        <v>11350.80556518933</v>
      </c>
      <c r="F164" s="1"/>
      <c r="G164" s="1">
        <f t="shared" si="63"/>
        <v>13564.21265040125</v>
      </c>
      <c r="H164" s="1"/>
      <c r="I164" s="1">
        <f t="shared" si="52"/>
        <v>15598.844547961437</v>
      </c>
      <c r="J164" s="1"/>
      <c r="K164" s="1">
        <f t="shared" si="64"/>
        <v>17470.705893716811</v>
      </c>
      <c r="L164" s="1"/>
      <c r="M164" s="9">
        <f t="shared" si="53"/>
        <v>18169.534129465483</v>
      </c>
      <c r="N164" s="1"/>
      <c r="O164" s="1">
        <f t="shared" si="65"/>
        <v>18750.95922160838</v>
      </c>
      <c r="P164" s="1"/>
      <c r="Q164" s="1">
        <f t="shared" si="54"/>
        <v>19500.997590472714</v>
      </c>
      <c r="R164" s="1"/>
      <c r="S164" s="1">
        <f t="shared" si="55"/>
        <v>20086.027518186896</v>
      </c>
      <c r="T164" s="1"/>
      <c r="U164" s="1">
        <f t="shared" si="56"/>
        <v>20688.608343732503</v>
      </c>
      <c r="V164" s="1"/>
      <c r="W164" s="1">
        <f t="shared" si="57"/>
        <v>21205.823552325815</v>
      </c>
      <c r="X164" s="1"/>
      <c r="Y164" s="1">
        <f t="shared" si="66"/>
        <v>21629.940023372332</v>
      </c>
      <c r="Z164" s="1"/>
      <c r="AA164" s="1">
        <f t="shared" si="58"/>
        <v>21954.389123722915</v>
      </c>
      <c r="AB164" s="1"/>
      <c r="AC164" s="1">
        <f t="shared" si="61"/>
        <v>22327.613738826203</v>
      </c>
      <c r="AD164" s="1"/>
      <c r="AE164" s="1">
        <f t="shared" si="59"/>
        <v>22952.786923513337</v>
      </c>
      <c r="AF164" s="1"/>
      <c r="AG164" s="1">
        <f t="shared" si="60"/>
        <v>23411.842661983603</v>
      </c>
      <c r="AH164" s="1"/>
    </row>
    <row r="165" spans="1:34" x14ac:dyDescent="0.35">
      <c r="A165" t="s">
        <v>144</v>
      </c>
      <c r="B165" t="s">
        <v>145</v>
      </c>
      <c r="C165" s="9">
        <v>10649.714853330515</v>
      </c>
      <c r="D165" s="9"/>
      <c r="E165" s="1">
        <f t="shared" si="62"/>
        <v>14483.612200529502</v>
      </c>
      <c r="F165" s="1"/>
      <c r="G165" s="1">
        <f t="shared" si="63"/>
        <v>17307.916579632754</v>
      </c>
      <c r="H165" s="1"/>
      <c r="I165" s="1">
        <f t="shared" si="52"/>
        <v>19904.104066577667</v>
      </c>
      <c r="J165" s="1"/>
      <c r="K165" s="1">
        <f t="shared" si="64"/>
        <v>22292.59655456699</v>
      </c>
      <c r="L165" s="1"/>
      <c r="M165" s="9">
        <f t="shared" si="53"/>
        <v>23184.300416749669</v>
      </c>
      <c r="N165" s="1"/>
      <c r="O165" s="1">
        <f t="shared" si="65"/>
        <v>23926.198030085659</v>
      </c>
      <c r="P165" s="1"/>
      <c r="Q165" s="1">
        <f t="shared" si="54"/>
        <v>24883.245951289085</v>
      </c>
      <c r="R165" s="1"/>
      <c r="S165" s="1">
        <f t="shared" si="55"/>
        <v>25629.743329827757</v>
      </c>
      <c r="T165" s="1"/>
      <c r="U165" s="1">
        <f t="shared" si="56"/>
        <v>26398.63562972259</v>
      </c>
      <c r="V165" s="1"/>
      <c r="W165" s="1">
        <f t="shared" si="57"/>
        <v>27058.601520465654</v>
      </c>
      <c r="X165" s="1"/>
      <c r="Y165" s="1">
        <f t="shared" si="66"/>
        <v>27599.773550874968</v>
      </c>
      <c r="Z165" s="1"/>
      <c r="AA165" s="1">
        <f t="shared" si="58"/>
        <v>28013.770154138088</v>
      </c>
      <c r="AB165" s="1"/>
      <c r="AC165" s="1">
        <f t="shared" si="61"/>
        <v>28490.004246758432</v>
      </c>
      <c r="AD165" s="1"/>
      <c r="AE165" s="1">
        <f t="shared" si="59"/>
        <v>29287.724365667669</v>
      </c>
      <c r="AF165" s="1"/>
      <c r="AG165" s="1">
        <f t="shared" si="60"/>
        <v>29873.478852981025</v>
      </c>
      <c r="AH165" s="1"/>
    </row>
    <row r="166" spans="1:34" x14ac:dyDescent="0.35">
      <c r="A166" s="3" t="s">
        <v>1</v>
      </c>
      <c r="B166" s="3" t="s">
        <v>2</v>
      </c>
      <c r="C166" s="9">
        <v>4592.8552127286393</v>
      </c>
      <c r="D166" s="9"/>
      <c r="E166" s="1">
        <f t="shared" si="62"/>
        <v>6246.2830893109503</v>
      </c>
      <c r="F166" s="1"/>
      <c r="G166" s="1">
        <f t="shared" si="63"/>
        <v>7464.3082917265865</v>
      </c>
      <c r="H166" s="1"/>
      <c r="I166" s="1">
        <f t="shared" si="52"/>
        <v>8583.9545354855745</v>
      </c>
      <c r="J166" s="1"/>
      <c r="K166" s="1">
        <f t="shared" si="64"/>
        <v>9614.0290797438447</v>
      </c>
      <c r="L166" s="1"/>
      <c r="M166" s="9">
        <f t="shared" si="53"/>
        <v>9998.5902429335983</v>
      </c>
      <c r="N166" s="1"/>
      <c r="O166" s="1">
        <f t="shared" si="65"/>
        <v>10318.545130707475</v>
      </c>
      <c r="P166" s="1"/>
      <c r="Q166" s="1">
        <f t="shared" si="54"/>
        <v>10731.286935935774</v>
      </c>
      <c r="R166" s="1"/>
      <c r="S166" s="1">
        <f t="shared" si="55"/>
        <v>11053.225544013847</v>
      </c>
      <c r="T166" s="1"/>
      <c r="U166" s="1">
        <f t="shared" si="56"/>
        <v>11384.822310334263</v>
      </c>
      <c r="V166" s="1"/>
      <c r="W166" s="1">
        <f t="shared" si="57"/>
        <v>11669.442868092618</v>
      </c>
      <c r="X166" s="1"/>
      <c r="Y166" s="1">
        <f t="shared" si="66"/>
        <v>11902.831725454471</v>
      </c>
      <c r="Z166" s="1"/>
      <c r="AA166" s="1">
        <f t="shared" si="58"/>
        <v>12081.374201336286</v>
      </c>
      <c r="AB166" s="1"/>
      <c r="AC166" s="1">
        <f t="shared" si="61"/>
        <v>12286.757562759001</v>
      </c>
      <c r="AD166" s="1"/>
      <c r="AE166" s="1">
        <f t="shared" si="59"/>
        <v>12630.786774516253</v>
      </c>
      <c r="AF166" s="1"/>
      <c r="AG166" s="1">
        <f t="shared" si="60"/>
        <v>12883.402510006579</v>
      </c>
      <c r="AH166" s="1"/>
    </row>
    <row r="167" spans="1:34" x14ac:dyDescent="0.35">
      <c r="A167" s="3" t="s">
        <v>179</v>
      </c>
      <c r="B167" s="3" t="s">
        <v>180</v>
      </c>
      <c r="C167" s="9">
        <v>5187.2247108464644</v>
      </c>
      <c r="D167" s="9"/>
      <c r="E167" s="1">
        <f t="shared" si="62"/>
        <v>7054.6256067511922</v>
      </c>
      <c r="F167" s="1"/>
      <c r="G167" s="1">
        <f t="shared" si="63"/>
        <v>8430.2776000676749</v>
      </c>
      <c r="H167" s="1"/>
      <c r="I167" s="1">
        <f t="shared" si="52"/>
        <v>9694.8192400778262</v>
      </c>
      <c r="J167" s="1"/>
      <c r="K167" s="1">
        <f t="shared" si="64"/>
        <v>10858.197548887167</v>
      </c>
      <c r="L167" s="1"/>
      <c r="M167" s="9">
        <f t="shared" si="53"/>
        <v>11292.525450842653</v>
      </c>
      <c r="N167" s="1"/>
      <c r="O167" s="1">
        <f t="shared" si="65"/>
        <v>11653.886265269619</v>
      </c>
      <c r="P167" s="1"/>
      <c r="Q167" s="1">
        <f t="shared" si="54"/>
        <v>12120.041715880405</v>
      </c>
      <c r="R167" s="1"/>
      <c r="S167" s="1">
        <f t="shared" si="55"/>
        <v>12483.642967356816</v>
      </c>
      <c r="T167" s="1"/>
      <c r="U167" s="1">
        <f t="shared" si="56"/>
        <v>12858.152256377522</v>
      </c>
      <c r="V167" s="1"/>
      <c r="W167" s="1">
        <f t="shared" si="57"/>
        <v>13179.606062786959</v>
      </c>
      <c r="X167" s="1"/>
      <c r="Y167" s="1">
        <f t="shared" si="66"/>
        <v>13443.198184042698</v>
      </c>
      <c r="Z167" s="1"/>
      <c r="AA167" s="1">
        <f t="shared" si="58"/>
        <v>13644.846156803336</v>
      </c>
      <c r="AB167" s="1"/>
      <c r="AC167" s="1">
        <f t="shared" si="61"/>
        <v>13876.808541468992</v>
      </c>
      <c r="AD167" s="1"/>
      <c r="AE167" s="1">
        <f t="shared" si="59"/>
        <v>14265.359180630125</v>
      </c>
      <c r="AF167" s="1"/>
      <c r="AG167" s="1">
        <f t="shared" si="60"/>
        <v>14550.666364242727</v>
      </c>
      <c r="AH167" s="1"/>
    </row>
    <row r="168" spans="1:34" x14ac:dyDescent="0.35">
      <c r="A168" s="3" t="s">
        <v>181</v>
      </c>
      <c r="B168" s="3" t="s">
        <v>182</v>
      </c>
      <c r="C168" s="9">
        <v>5808.6110043332792</v>
      </c>
      <c r="D168" s="9"/>
      <c r="E168" s="1">
        <f t="shared" si="62"/>
        <v>7899.7109658932604</v>
      </c>
      <c r="F168" s="1"/>
      <c r="G168" s="1">
        <f t="shared" si="63"/>
        <v>9440.154604242447</v>
      </c>
      <c r="H168" s="1"/>
      <c r="I168" s="1">
        <f t="shared" si="52"/>
        <v>10856.177794878813</v>
      </c>
      <c r="J168" s="1"/>
      <c r="K168" s="1">
        <f t="shared" si="64"/>
        <v>12158.919130264272</v>
      </c>
      <c r="L168" s="1"/>
      <c r="M168" s="9">
        <f t="shared" si="53"/>
        <v>12645.275895474844</v>
      </c>
      <c r="N168" s="1"/>
      <c r="O168" s="1">
        <f t="shared" si="65"/>
        <v>13049.92472413004</v>
      </c>
      <c r="P168" s="1"/>
      <c r="Q168" s="1">
        <f t="shared" si="54"/>
        <v>13571.921713095242</v>
      </c>
      <c r="R168" s="1"/>
      <c r="S168" s="1">
        <f t="shared" si="55"/>
        <v>13979.0793644881</v>
      </c>
      <c r="T168" s="1"/>
      <c r="U168" s="1">
        <f t="shared" si="56"/>
        <v>14398.451745422743</v>
      </c>
      <c r="V168" s="1"/>
      <c r="W168" s="1">
        <f t="shared" si="57"/>
        <v>14758.41303905831</v>
      </c>
      <c r="Y168" s="1">
        <f t="shared" si="66"/>
        <v>15053.581299839478</v>
      </c>
      <c r="Z168" s="1"/>
      <c r="AA168" s="1">
        <f t="shared" si="58"/>
        <v>15279.385019337069</v>
      </c>
      <c r="AB168" s="1"/>
      <c r="AC168" s="1">
        <f t="shared" si="61"/>
        <v>15539.134564665797</v>
      </c>
      <c r="AD168" s="1"/>
      <c r="AE168" s="1">
        <f t="shared" si="59"/>
        <v>15974.23033247644</v>
      </c>
      <c r="AF168" s="1"/>
      <c r="AG168" s="1">
        <f t="shared" si="60"/>
        <v>16293.714939125968</v>
      </c>
      <c r="AH168" s="1"/>
    </row>
    <row r="169" spans="1:34" x14ac:dyDescent="0.35">
      <c r="B169" t="s">
        <v>234</v>
      </c>
      <c r="D169" s="6" t="s">
        <v>324</v>
      </c>
      <c r="E169" s="1"/>
      <c r="F169" s="9" t="s">
        <v>324</v>
      </c>
      <c r="H169" t="s">
        <v>324</v>
      </c>
      <c r="I169" s="1"/>
      <c r="J169" t="s">
        <v>324</v>
      </c>
      <c r="L169" t="s">
        <v>324</v>
      </c>
      <c r="M169" s="9"/>
      <c r="N169" t="s">
        <v>324</v>
      </c>
      <c r="P169" t="s">
        <v>324</v>
      </c>
      <c r="R169" t="s">
        <v>324</v>
      </c>
      <c r="T169" t="s">
        <v>324</v>
      </c>
      <c r="V169" t="s">
        <v>324</v>
      </c>
      <c r="W169" s="1"/>
      <c r="X169" t="s">
        <v>324</v>
      </c>
      <c r="Z169" t="s">
        <v>324</v>
      </c>
      <c r="AA169" s="1"/>
      <c r="AB169" t="s">
        <v>324</v>
      </c>
      <c r="AD169" t="s">
        <v>324</v>
      </c>
      <c r="AE169" s="1"/>
      <c r="AF169" t="s">
        <v>324</v>
      </c>
      <c r="AH169" t="s">
        <v>324</v>
      </c>
    </row>
    <row r="171" spans="1:34" x14ac:dyDescent="0.35">
      <c r="K171" s="1"/>
    </row>
  </sheetData>
  <sortState xmlns:xlrd2="http://schemas.microsoft.com/office/spreadsheetml/2017/richdata2" ref="A5:B168">
    <sortCondition ref="A5:A1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Malena Sepúlveda</dc:creator>
  <cp:lastModifiedBy>Gisela Zuniga</cp:lastModifiedBy>
  <dcterms:created xsi:type="dcterms:W3CDTF">2023-06-26T18:21:37Z</dcterms:created>
  <dcterms:modified xsi:type="dcterms:W3CDTF">2025-05-21T16:37:55Z</dcterms:modified>
</cp:coreProperties>
</file>